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20" windowHeight="8010" tabRatio="867"/>
  </bookViews>
  <sheets>
    <sheet name="Basic Graph in Color" sheetId="11" r:id="rId1"/>
    <sheet name="Basic Graph in Black and White" sheetId="13" r:id="rId2"/>
    <sheet name="Running AVG in Color" sheetId="7" r:id="rId3"/>
    <sheet name="Running AVG in BW" sheetId="16" r:id="rId4"/>
    <sheet name="Extras in Color" sheetId="14" r:id="rId5"/>
    <sheet name="Extras in BW" sheetId="15" r:id="rId6"/>
    <sheet name="BP Data Sheet" sheetId="1" r:id="rId7"/>
  </sheets>
  <calcPr calcId="125725"/>
</workbook>
</file>

<file path=xl/calcChain.xml><?xml version="1.0" encoding="utf-8"?>
<calcChain xmlns="http://schemas.openxmlformats.org/spreadsheetml/2006/main">
  <c r="B32" i="1"/>
  <c r="F33" s="1"/>
  <c r="B29"/>
  <c r="C29"/>
  <c r="E29" s="1"/>
  <c r="B30"/>
  <c r="C30"/>
  <c r="E30" s="1"/>
  <c r="B31"/>
  <c r="C31"/>
  <c r="E31" s="1"/>
  <c r="C32"/>
  <c r="E32"/>
  <c r="I32" s="1"/>
  <c r="B33"/>
  <c r="C33"/>
  <c r="E33" s="1"/>
  <c r="B34"/>
  <c r="F37" s="1"/>
  <c r="C34"/>
  <c r="E34"/>
  <c r="I34" s="1"/>
  <c r="B35"/>
  <c r="C35"/>
  <c r="E35" s="1"/>
  <c r="B36"/>
  <c r="C36"/>
  <c r="E36"/>
  <c r="I36" s="1"/>
  <c r="B37"/>
  <c r="C37"/>
  <c r="E37" s="1"/>
  <c r="B28"/>
  <c r="C28"/>
  <c r="E28" s="1"/>
  <c r="D32"/>
  <c r="D29"/>
  <c r="D30"/>
  <c r="D31"/>
  <c r="H32"/>
  <c r="D33"/>
  <c r="H33"/>
  <c r="D34"/>
  <c r="H34"/>
  <c r="D35"/>
  <c r="H35"/>
  <c r="D36"/>
  <c r="H36"/>
  <c r="D37"/>
  <c r="H37"/>
  <c r="D28"/>
  <c r="H31" s="1"/>
  <c r="G32"/>
  <c r="G34"/>
  <c r="G36"/>
  <c r="F32"/>
  <c r="F34"/>
  <c r="F36"/>
  <c r="F38"/>
  <c r="F31"/>
  <c r="F28"/>
  <c r="B38"/>
  <c r="C38"/>
  <c r="E38" s="1"/>
  <c r="B39"/>
  <c r="C39"/>
  <c r="G39" s="1"/>
  <c r="E39"/>
  <c r="L39" s="1"/>
  <c r="B40"/>
  <c r="C40"/>
  <c r="E40" s="1"/>
  <c r="B41"/>
  <c r="C41"/>
  <c r="G41" s="1"/>
  <c r="E41"/>
  <c r="L41" s="1"/>
  <c r="B42"/>
  <c r="C42"/>
  <c r="E42" s="1"/>
  <c r="B43"/>
  <c r="C43"/>
  <c r="G43" s="1"/>
  <c r="E43"/>
  <c r="L43" s="1"/>
  <c r="B44"/>
  <c r="C44"/>
  <c r="E44" s="1"/>
  <c r="D49"/>
  <c r="K49" s="1"/>
  <c r="D50"/>
  <c r="H50" s="1"/>
  <c r="D51"/>
  <c r="K51" s="1"/>
  <c r="D52"/>
  <c r="H52" s="1"/>
  <c r="D53"/>
  <c r="K53" s="1"/>
  <c r="D54"/>
  <c r="H54" s="1"/>
  <c r="D55"/>
  <c r="K55" s="1"/>
  <c r="D56"/>
  <c r="H56" s="1"/>
  <c r="D57"/>
  <c r="K57" s="1"/>
  <c r="D58"/>
  <c r="H58" s="1"/>
  <c r="D48"/>
  <c r="H48" s="1"/>
  <c r="C49"/>
  <c r="G49" s="1"/>
  <c r="C50"/>
  <c r="G50" s="1"/>
  <c r="C51"/>
  <c r="G51" s="1"/>
  <c r="C52"/>
  <c r="G52" s="1"/>
  <c r="C53"/>
  <c r="G53" s="1"/>
  <c r="C54"/>
  <c r="G54" s="1"/>
  <c r="C55"/>
  <c r="G55" s="1"/>
  <c r="C56"/>
  <c r="G56" s="1"/>
  <c r="C57"/>
  <c r="G57" s="1"/>
  <c r="C58"/>
  <c r="G58" s="1"/>
  <c r="C48"/>
  <c r="B49"/>
  <c r="B50"/>
  <c r="E50" s="1"/>
  <c r="B51"/>
  <c r="B52"/>
  <c r="E52" s="1"/>
  <c r="B53"/>
  <c r="B54"/>
  <c r="E54" s="1"/>
  <c r="B55"/>
  <c r="B56"/>
  <c r="E56" s="1"/>
  <c r="B57"/>
  <c r="B58"/>
  <c r="E58" s="1"/>
  <c r="B48"/>
  <c r="E48" s="1"/>
  <c r="D39"/>
  <c r="D40"/>
  <c r="H40" s="1"/>
  <c r="D41"/>
  <c r="D42"/>
  <c r="H42" s="1"/>
  <c r="D43"/>
  <c r="D44"/>
  <c r="H44" s="1"/>
  <c r="D45"/>
  <c r="D46"/>
  <c r="H46" s="1"/>
  <c r="D47"/>
  <c r="D38"/>
  <c r="H38" s="1"/>
  <c r="C45"/>
  <c r="G45" s="1"/>
  <c r="C46"/>
  <c r="G46" s="1"/>
  <c r="C47"/>
  <c r="G47" s="1"/>
  <c r="B45"/>
  <c r="B46"/>
  <c r="E46" s="1"/>
  <c r="B47"/>
  <c r="I39"/>
  <c r="I41"/>
  <c r="I43"/>
  <c r="L36"/>
  <c r="K58"/>
  <c r="K56"/>
  <c r="K54"/>
  <c r="K52"/>
  <c r="K50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E69"/>
  <c r="E70"/>
  <c r="J30"/>
  <c r="E68"/>
  <c r="G28"/>
  <c r="H28"/>
  <c r="G29"/>
  <c r="H29"/>
  <c r="G30"/>
  <c r="H30"/>
  <c r="F30"/>
  <c r="F29"/>
  <c r="J28"/>
  <c r="J29"/>
  <c r="I46" l="1"/>
  <c r="L46"/>
  <c r="I58"/>
  <c r="L58"/>
  <c r="I56"/>
  <c r="L56"/>
  <c r="I54"/>
  <c r="L54"/>
  <c r="I52"/>
  <c r="L52"/>
  <c r="I50"/>
  <c r="L50"/>
  <c r="I44"/>
  <c r="L44"/>
  <c r="I40"/>
  <c r="L40"/>
  <c r="L28"/>
  <c r="I28"/>
  <c r="L37"/>
  <c r="I37"/>
  <c r="I33"/>
  <c r="L33"/>
  <c r="I31"/>
  <c r="J34" s="1"/>
  <c r="L31"/>
  <c r="L30"/>
  <c r="I30"/>
  <c r="J33" s="1"/>
  <c r="I29"/>
  <c r="J32" s="1"/>
  <c r="L29"/>
  <c r="I48"/>
  <c r="L48"/>
  <c r="I42"/>
  <c r="J42" s="1"/>
  <c r="L42"/>
  <c r="I38"/>
  <c r="J39" s="1"/>
  <c r="L38"/>
  <c r="L35"/>
  <c r="I35"/>
  <c r="J38" s="1"/>
  <c r="J44"/>
  <c r="J41"/>
  <c r="J37"/>
  <c r="E57"/>
  <c r="E55"/>
  <c r="E53"/>
  <c r="E51"/>
  <c r="E49"/>
  <c r="E47"/>
  <c r="E45"/>
  <c r="F58"/>
  <c r="F56"/>
  <c r="F54"/>
  <c r="F52"/>
  <c r="F50"/>
  <c r="F48"/>
  <c r="F46"/>
  <c r="F44"/>
  <c r="F42"/>
  <c r="F40"/>
  <c r="G48"/>
  <c r="G44"/>
  <c r="G42"/>
  <c r="G40"/>
  <c r="G38"/>
  <c r="H57"/>
  <c r="H55"/>
  <c r="H53"/>
  <c r="H51"/>
  <c r="H49"/>
  <c r="H47"/>
  <c r="H45"/>
  <c r="H43"/>
  <c r="H41"/>
  <c r="H39"/>
  <c r="L34"/>
  <c r="L32"/>
  <c r="F57"/>
  <c r="F55"/>
  <c r="F53"/>
  <c r="F51"/>
  <c r="F49"/>
  <c r="F47"/>
  <c r="F45"/>
  <c r="F43"/>
  <c r="F41"/>
  <c r="F39"/>
  <c r="F35"/>
  <c r="G31"/>
  <c r="G37"/>
  <c r="G35"/>
  <c r="G33"/>
  <c r="L47" l="1"/>
  <c r="I47"/>
  <c r="L51"/>
  <c r="I51"/>
  <c r="L55"/>
  <c r="I55"/>
  <c r="J35"/>
  <c r="J43"/>
  <c r="J36"/>
  <c r="L45"/>
  <c r="I45"/>
  <c r="L49"/>
  <c r="I49"/>
  <c r="L53"/>
  <c r="I53"/>
  <c r="L57"/>
  <c r="I57"/>
  <c r="J40"/>
  <c r="J31"/>
  <c r="J56" l="1"/>
  <c r="J55"/>
  <c r="J52"/>
  <c r="J51"/>
  <c r="J45"/>
  <c r="J48"/>
  <c r="J46"/>
  <c r="J47"/>
  <c r="J58"/>
  <c r="J57"/>
  <c r="J54"/>
  <c r="J53"/>
  <c r="J50"/>
  <c r="J49"/>
</calcChain>
</file>

<file path=xl/sharedStrings.xml><?xml version="1.0" encoding="utf-8"?>
<sst xmlns="http://schemas.openxmlformats.org/spreadsheetml/2006/main" count="193" uniqueCount="61">
  <si>
    <t>Systolic</t>
  </si>
  <si>
    <t>Diastolic</t>
  </si>
  <si>
    <t>Difference</t>
  </si>
  <si>
    <t>Day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</si>
  <si>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</si>
  <si>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</si>
  <si>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</si>
  <si>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</si>
  <si>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</si>
  <si>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</si>
  <si>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</si>
  <si>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</si>
  <si>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</si>
  <si>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</si>
  <si>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</si>
  <si>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</si>
  <si>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</si>
  <si>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</si>
  <si>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</si>
  <si>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</si>
  <si>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</si>
  <si>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</si>
  <si>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</si>
  <si>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</si>
  <si>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</si>
  <si>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</si>
  <si>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</si>
  <si>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</si>
  <si>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</si>
  <si>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</si>
  <si>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</si>
  <si>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</si>
  <si>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</si>
  <si>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</si>
  <si>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</si>
  <si>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Pulse</t>
  </si>
  <si>
    <t>4-Day</t>
  </si>
  <si>
    <t>Average</t>
  </si>
  <si>
    <t>Pulse Pressure</t>
  </si>
  <si>
    <t>calculated</t>
  </si>
  <si>
    <t>Record</t>
  </si>
  <si>
    <t>Your</t>
  </si>
  <si>
    <t>Own</t>
  </si>
  <si>
    <t>Time</t>
  </si>
  <si>
    <t>Notes</t>
  </si>
  <si>
    <t>Further notes can be added here.</t>
  </si>
  <si>
    <t xml:space="preserve">systolic - </t>
  </si>
  <si>
    <t>diastolic</t>
  </si>
  <si>
    <t>last</t>
  </si>
  <si>
    <t>next to last</t>
  </si>
  <si>
    <t>2nd to  last</t>
  </si>
  <si>
    <t>Preceding</t>
  </si>
  <si>
    <t>Month</t>
  </si>
  <si>
    <t>Yes</t>
  </si>
  <si>
    <t>No</t>
  </si>
  <si>
    <t>Print</t>
  </si>
  <si>
    <t>Pressure</t>
  </si>
  <si>
    <r>
      <t xml:space="preserve">In addition to Blood Pressure, the display and printing of </t>
    </r>
    <r>
      <rPr>
        <sz val="13"/>
        <color indexed="60"/>
        <rFont val="Calibri"/>
        <family val="2"/>
      </rPr>
      <t>Pulse Rate</t>
    </r>
    <r>
      <rPr>
        <sz val="13"/>
        <color indexed="8"/>
        <rFont val="Calibri"/>
        <family val="2"/>
      </rPr>
      <t xml:space="preserve"> on the Basic Graphs are the default settings.  However,</t>
    </r>
  </si>
  <si>
    <t xml:space="preserve">     for not displaying or printing Pulse Rate click on the default "Yes" below and change the "Yes" to "No" in the drop-down list that will appear.</t>
  </si>
  <si>
    <t xml:space="preserve">     for not displaying or printing Pulse Pressure click on the default "Yes" below and change the "Yes" below to "No" in the drop-down list that will appear.</t>
  </si>
  <si>
    <r>
      <t xml:space="preserve">In addition to Blood Pressure, the display and printing of </t>
    </r>
    <r>
      <rPr>
        <sz val="13"/>
        <color indexed="17"/>
        <rFont val="Calibri"/>
        <family val="2"/>
      </rPr>
      <t>Pulse Pressure</t>
    </r>
    <r>
      <rPr>
        <sz val="13"/>
        <color indexed="8"/>
        <rFont val="Calibri"/>
        <family val="2"/>
      </rPr>
      <t xml:space="preserve"> on the Basic Graphs are the default settings.  However,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</si>
</sst>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sz val="11"/>
      <color indexed="55"/>
      <name val="Calibri"/>
      <family val="2"/>
    </font>
    <font>
      <sz val="11"/>
      <color indexed="30"/>
      <name val="Calibri"/>
      <family val="2"/>
    </font>
    <font>
      <sz val="14"/>
      <color indexed="10"/>
      <name val="Calibri"/>
      <family val="2"/>
    </font>
    <font>
      <sz val="14"/>
      <color indexed="48"/>
      <name val="Calibri"/>
      <family val="2"/>
    </font>
    <font>
      <sz val="14"/>
      <color indexed="6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sz val="13"/>
      <color indexed="60"/>
      <name val="Calibri"/>
      <family val="2"/>
    </font>
    <font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Calibri"/>
      <family val="2"/>
    </font>
    <font>
      <sz val="11"/>
      <color indexed="36"/>
      <name val="Calibri"/>
      <family val="2"/>
    </font>
    <font>
      <sz val="13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8" fontId="0" fillId="0" borderId="0" xfId="0" applyNumberForma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5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49" fontId="15" fillId="2" borderId="0" xfId="0" applyNumberFormat="1" applyFont="1" applyFill="1" applyAlignment="1">
      <alignment horizontal="center"/>
    </xf>
    <xf numFmtId="49" fontId="3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1" fillId="3" borderId="0" xfId="0" applyFont="1" applyFill="1"/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alcChain" Target="calcChain.xml"/><Relationship Id="rId5" Type="http://schemas.openxmlformats.org/officeDocument/2006/relationships/chartsheet" Target="chartsheets/sheet5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Blood Pressure, Pulse Rate, and Pulse Pressure Record       </a:t>
            </a:r>
          </a:p>
        </c:rich>
      </c:tx>
      <c:layout>
        <c:manualLayout>
          <c:xMode val="edge"/>
          <c:yMode val="edge"/>
          <c:x val="0.20879120879120891"/>
          <c:y val="1.21211399255879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6153846153846163E-2"/>
          <c:y val="9.2424242424242728E-2"/>
          <c:w val="0.92637362637362664"/>
          <c:h val="0.80454545454545745"/>
        </c:manualLayout>
      </c:layout>
      <c:barChart>
        <c:barDir val="col"/>
        <c:grouping val="stacked"/>
        <c:ser>
          <c:idx val="0"/>
          <c:order val="0"/>
          <c:spPr>
            <a:noFill/>
            <a:ln>
              <a:noFill/>
            </a:ln>
          </c:spPr>
          <c:cat>
            <c:strRef>
              <c:f>'BP Data Sheet'!$A$28:$A$58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Sheet'!$C$28:$C$58</c:f>
              <c:numCache>
                <c:formatCode>General</c:formatCode>
                <c:ptCount val="31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  <c:pt idx="14">
                  <c:v>90</c:v>
                </c:pt>
                <c:pt idx="15">
                  <c:v>92</c:v>
                </c:pt>
                <c:pt idx="16">
                  <c:v>88</c:v>
                </c:pt>
                <c:pt idx="17">
                  <c:v>85</c:v>
                </c:pt>
                <c:pt idx="18">
                  <c:v>94</c:v>
                </c:pt>
                <c:pt idx="19">
                  <c:v>92</c:v>
                </c:pt>
                <c:pt idx="20">
                  <c:v>87</c:v>
                </c:pt>
                <c:pt idx="21">
                  <c:v>86</c:v>
                </c:pt>
                <c:pt idx="22">
                  <c:v>84</c:v>
                </c:pt>
                <c:pt idx="23">
                  <c:v>84</c:v>
                </c:pt>
                <c:pt idx="24">
                  <c:v>82</c:v>
                </c:pt>
                <c:pt idx="25">
                  <c:v>80</c:v>
                </c:pt>
                <c:pt idx="26">
                  <c:v>78</c:v>
                </c:pt>
                <c:pt idx="27">
                  <c:v>78</c:v>
                </c:pt>
                <c:pt idx="28">
                  <c:v>80</c:v>
                </c:pt>
                <c:pt idx="29">
                  <c:v>82</c:v>
                </c:pt>
                <c:pt idx="30">
                  <c:v>83</c:v>
                </c:pt>
              </c:numCache>
            </c:numRef>
          </c:val>
        </c:ser>
        <c:ser>
          <c:idx val="1"/>
          <c:order val="1"/>
          <c:tx>
            <c:v>Blood Pressure</c:v>
          </c:tx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cat>
            <c:strRef>
              <c:f>'BP Data Sheet'!$A$28:$A$58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Sheet'!$E$28:$E$58</c:f>
              <c:numCache>
                <c:formatCode>General</c:formatCode>
                <c:ptCount val="31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  <c:pt idx="14">
                  <c:v>50</c:v>
                </c:pt>
                <c:pt idx="15">
                  <c:v>53</c:v>
                </c:pt>
                <c:pt idx="16">
                  <c:v>50</c:v>
                </c:pt>
                <c:pt idx="17">
                  <c:v>47</c:v>
                </c:pt>
                <c:pt idx="18">
                  <c:v>56</c:v>
                </c:pt>
                <c:pt idx="19">
                  <c:v>56</c:v>
                </c:pt>
                <c:pt idx="20">
                  <c:v>53</c:v>
                </c:pt>
                <c:pt idx="21">
                  <c:v>52</c:v>
                </c:pt>
                <c:pt idx="22">
                  <c:v>51</c:v>
                </c:pt>
                <c:pt idx="23">
                  <c:v>50</c:v>
                </c:pt>
                <c:pt idx="24">
                  <c:v>48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41</c:v>
                </c:pt>
              </c:numCache>
            </c:numRef>
          </c:val>
        </c:ser>
        <c:overlap val="100"/>
        <c:axId val="111471232"/>
        <c:axId val="111092096"/>
      </c:barChart>
      <c:scatterChart>
        <c:scatterStyle val="lineMarker"/>
        <c:ser>
          <c:idx val="2"/>
          <c:order val="2"/>
          <c:tx>
            <c:v>Pulse Rate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strRef>
              <c:f>'BP Data Sheet'!$A$28:$A$58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xVal>
          <c:yVal>
            <c:numRef>
              <c:f>'BP Data Sheet'!$K$28:$K$58</c:f>
              <c:numCache>
                <c:formatCode>General</c:formatCode>
                <c:ptCount val="31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  <c:pt idx="14">
                  <c:v>70</c:v>
                </c:pt>
                <c:pt idx="15">
                  <c:v>72</c:v>
                </c:pt>
                <c:pt idx="16">
                  <c:v>78</c:v>
                </c:pt>
                <c:pt idx="17">
                  <c:v>80</c:v>
                </c:pt>
                <c:pt idx="18">
                  <c:v>74</c:v>
                </c:pt>
                <c:pt idx="19">
                  <c:v>86</c:v>
                </c:pt>
                <c:pt idx="20">
                  <c:v>78</c:v>
                </c:pt>
                <c:pt idx="21">
                  <c:v>70</c:v>
                </c:pt>
                <c:pt idx="22">
                  <c:v>72</c:v>
                </c:pt>
                <c:pt idx="23">
                  <c:v>78</c:v>
                </c:pt>
                <c:pt idx="24">
                  <c:v>80</c:v>
                </c:pt>
                <c:pt idx="25">
                  <c:v>74</c:v>
                </c:pt>
                <c:pt idx="26">
                  <c:v>86</c:v>
                </c:pt>
                <c:pt idx="27">
                  <c:v>78</c:v>
                </c:pt>
                <c:pt idx="28">
                  <c:v>70</c:v>
                </c:pt>
                <c:pt idx="29">
                  <c:v>72</c:v>
                </c:pt>
                <c:pt idx="30">
                  <c:v>78</c:v>
                </c:pt>
              </c:numCache>
            </c:numRef>
          </c:yVal>
        </c:ser>
        <c:ser>
          <c:idx val="3"/>
          <c:order val="3"/>
          <c:tx>
            <c:v>Pulse Pressure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strRef>
              <c:f>'BP Data Sheet'!$A$28:$A$58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xVal>
          <c:yVal>
            <c:numRef>
              <c:f>'BP Data Sheet'!$L$28:$L$58</c:f>
              <c:numCache>
                <c:formatCode>General</c:formatCode>
                <c:ptCount val="31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  <c:pt idx="14">
                  <c:v>50</c:v>
                </c:pt>
                <c:pt idx="15">
                  <c:v>53</c:v>
                </c:pt>
                <c:pt idx="16">
                  <c:v>50</c:v>
                </c:pt>
                <c:pt idx="17">
                  <c:v>47</c:v>
                </c:pt>
                <c:pt idx="18">
                  <c:v>56</c:v>
                </c:pt>
                <c:pt idx="19">
                  <c:v>56</c:v>
                </c:pt>
                <c:pt idx="20">
                  <c:v>53</c:v>
                </c:pt>
                <c:pt idx="21">
                  <c:v>52</c:v>
                </c:pt>
                <c:pt idx="22">
                  <c:v>51</c:v>
                </c:pt>
                <c:pt idx="23">
                  <c:v>50</c:v>
                </c:pt>
                <c:pt idx="24">
                  <c:v>48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41</c:v>
                </c:pt>
              </c:numCache>
            </c:numRef>
          </c:yVal>
        </c:ser>
        <c:axId val="111471232"/>
        <c:axId val="111092096"/>
      </c:scatterChart>
      <c:catAx>
        <c:axId val="111471232"/>
        <c:scaling>
          <c:orientation val="minMax"/>
        </c:scaling>
        <c:axPos val="b"/>
        <c:numFmt formatCode="@" sourceLinked="1"/>
        <c:tickLblPos val="nextTo"/>
        <c:spPr>
          <a:noFill/>
          <a:ln>
            <a:solidFill>
              <a:schemeClr val="accent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1092096"/>
        <c:crosses val="autoZero"/>
        <c:lblAlgn val="ctr"/>
        <c:lblOffset val="100"/>
        <c:tickLblSkip val="1"/>
      </c:catAx>
      <c:valAx>
        <c:axId val="111092096"/>
        <c:scaling>
          <c:orientation val="minMax"/>
        </c:scaling>
        <c:axPos val="l"/>
        <c:majorGridlines>
          <c:spPr>
            <a:ln>
              <a:solidFill>
                <a:srgbClr val="4F81BD"/>
              </a:solidFill>
            </a:ln>
          </c:spPr>
        </c:majorGridlines>
        <c:numFmt formatCode="General" sourceLinked="1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sz="1200" b="1" i="0" baseline="0">
                <a:solidFill>
                  <a:srgbClr val="0070C0"/>
                </a:solidFill>
              </a:defRPr>
            </a:pPr>
            <a:endParaRPr lang="en-US"/>
          </a:p>
        </c:txPr>
        <c:crossAx val="111471232"/>
        <c:crosses val="autoZero"/>
        <c:crossBetween val="between"/>
        <c:majorUnit val="10"/>
      </c:valAx>
      <c:spPr>
        <a:noFill/>
        <a:ln>
          <a:solidFill>
            <a:srgbClr val="4F81BD"/>
          </a:solidFill>
        </a:ln>
      </c:spPr>
    </c:plotArea>
    <c:plotVisOnly val="1"/>
    <c:dispBlanksAs val="gap"/>
  </c:chart>
  <c:spPr>
    <a:ln>
      <a:solidFill>
        <a:srgbClr val="FF0000"/>
      </a:solidFill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  <a:r>
              <a:rPr lang="en-US">
                <a:solidFill>
                  <a:schemeClr val="tx1"/>
                </a:solidFill>
              </a:rPr>
              <a:t>Blood Pressure, Pulse Rate, and Pulse Pressure Record       </a:t>
            </a:r>
          </a:p>
        </c:rich>
      </c:tx>
      <c:layout>
        <c:manualLayout>
          <c:xMode val="edge"/>
          <c:yMode val="edge"/>
          <c:x val="0.20879120879120891"/>
          <c:y val="1.21211399255879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6153846153846163E-2"/>
          <c:y val="9.2424242424242728E-2"/>
          <c:w val="0.92637362637362664"/>
          <c:h val="0.80454545454545756"/>
        </c:manualLayout>
      </c:layout>
      <c:barChart>
        <c:barDir val="col"/>
        <c:grouping val="stacked"/>
        <c:ser>
          <c:idx val="0"/>
          <c:order val="0"/>
          <c:spPr>
            <a:noFill/>
            <a:ln>
              <a:noFill/>
            </a:ln>
          </c:spPr>
          <c:cat>
            <c:strRef>
              <c:f>'BP Data Sheet'!$A$28:$A$58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Sheet'!$C$28:$C$58</c:f>
              <c:numCache>
                <c:formatCode>General</c:formatCode>
                <c:ptCount val="31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  <c:pt idx="14">
                  <c:v>90</c:v>
                </c:pt>
                <c:pt idx="15">
                  <c:v>92</c:v>
                </c:pt>
                <c:pt idx="16">
                  <c:v>88</c:v>
                </c:pt>
                <c:pt idx="17">
                  <c:v>85</c:v>
                </c:pt>
                <c:pt idx="18">
                  <c:v>94</c:v>
                </c:pt>
                <c:pt idx="19">
                  <c:v>92</c:v>
                </c:pt>
                <c:pt idx="20">
                  <c:v>87</c:v>
                </c:pt>
                <c:pt idx="21">
                  <c:v>86</c:v>
                </c:pt>
                <c:pt idx="22">
                  <c:v>84</c:v>
                </c:pt>
                <c:pt idx="23">
                  <c:v>84</c:v>
                </c:pt>
                <c:pt idx="24">
                  <c:v>82</c:v>
                </c:pt>
                <c:pt idx="25">
                  <c:v>80</c:v>
                </c:pt>
                <c:pt idx="26">
                  <c:v>78</c:v>
                </c:pt>
                <c:pt idx="27">
                  <c:v>78</c:v>
                </c:pt>
                <c:pt idx="28">
                  <c:v>80</c:v>
                </c:pt>
                <c:pt idx="29">
                  <c:v>82</c:v>
                </c:pt>
                <c:pt idx="30">
                  <c:v>83</c:v>
                </c:pt>
              </c:numCache>
            </c:numRef>
          </c:val>
        </c:ser>
        <c:ser>
          <c:idx val="1"/>
          <c:order val="1"/>
          <c:tx>
            <c:v>Blood Pressure</c:v>
          </c:tx>
          <c:spPr>
            <a:solidFill>
              <a:schemeClr val="tx1"/>
            </a:solidFill>
            <a:ln>
              <a:solidFill>
                <a:prstClr val="black"/>
              </a:solidFill>
            </a:ln>
          </c:spPr>
          <c:cat>
            <c:strRef>
              <c:f>'BP Data Sheet'!$A$28:$A$58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Sheet'!$E$28:$E$58</c:f>
              <c:numCache>
                <c:formatCode>General</c:formatCode>
                <c:ptCount val="31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  <c:pt idx="14">
                  <c:v>50</c:v>
                </c:pt>
                <c:pt idx="15">
                  <c:v>53</c:v>
                </c:pt>
                <c:pt idx="16">
                  <c:v>50</c:v>
                </c:pt>
                <c:pt idx="17">
                  <c:v>47</c:v>
                </c:pt>
                <c:pt idx="18">
                  <c:v>56</c:v>
                </c:pt>
                <c:pt idx="19">
                  <c:v>56</c:v>
                </c:pt>
                <c:pt idx="20">
                  <c:v>53</c:v>
                </c:pt>
                <c:pt idx="21">
                  <c:v>52</c:v>
                </c:pt>
                <c:pt idx="22">
                  <c:v>51</c:v>
                </c:pt>
                <c:pt idx="23">
                  <c:v>50</c:v>
                </c:pt>
                <c:pt idx="24">
                  <c:v>48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41</c:v>
                </c:pt>
              </c:numCache>
            </c:numRef>
          </c:val>
        </c:ser>
        <c:overlap val="100"/>
        <c:axId val="111413888"/>
        <c:axId val="111432448"/>
      </c:barChart>
      <c:scatterChart>
        <c:scatterStyle val="lineMarker"/>
        <c:ser>
          <c:idx val="2"/>
          <c:order val="2"/>
          <c:tx>
            <c:v>Pulse Rate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strRef>
              <c:f>'BP Data Sheet'!$A$28:$A$58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xVal>
          <c:yVal>
            <c:numRef>
              <c:f>'BP Data Sheet'!$K$28:$K$58</c:f>
              <c:numCache>
                <c:formatCode>General</c:formatCode>
                <c:ptCount val="31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  <c:pt idx="14">
                  <c:v>70</c:v>
                </c:pt>
                <c:pt idx="15">
                  <c:v>72</c:v>
                </c:pt>
                <c:pt idx="16">
                  <c:v>78</c:v>
                </c:pt>
                <c:pt idx="17">
                  <c:v>80</c:v>
                </c:pt>
                <c:pt idx="18">
                  <c:v>74</c:v>
                </c:pt>
                <c:pt idx="19">
                  <c:v>86</c:v>
                </c:pt>
                <c:pt idx="20">
                  <c:v>78</c:v>
                </c:pt>
                <c:pt idx="21">
                  <c:v>70</c:v>
                </c:pt>
                <c:pt idx="22">
                  <c:v>72</c:v>
                </c:pt>
                <c:pt idx="23">
                  <c:v>78</c:v>
                </c:pt>
                <c:pt idx="24">
                  <c:v>80</c:v>
                </c:pt>
                <c:pt idx="25">
                  <c:v>74</c:v>
                </c:pt>
                <c:pt idx="26">
                  <c:v>86</c:v>
                </c:pt>
                <c:pt idx="27">
                  <c:v>78</c:v>
                </c:pt>
                <c:pt idx="28">
                  <c:v>70</c:v>
                </c:pt>
                <c:pt idx="29">
                  <c:v>72</c:v>
                </c:pt>
                <c:pt idx="30">
                  <c:v>78</c:v>
                </c:pt>
              </c:numCache>
            </c:numRef>
          </c:yVal>
        </c:ser>
        <c:ser>
          <c:idx val="3"/>
          <c:order val="3"/>
          <c:tx>
            <c:v>Pulse Pressure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strRef>
              <c:f>'BP Data Sheet'!$A$28:$A$58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xVal>
          <c:yVal>
            <c:numRef>
              <c:f>'BP Data Sheet'!$L$28:$L$58</c:f>
              <c:numCache>
                <c:formatCode>General</c:formatCode>
                <c:ptCount val="31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  <c:pt idx="14">
                  <c:v>50</c:v>
                </c:pt>
                <c:pt idx="15">
                  <c:v>53</c:v>
                </c:pt>
                <c:pt idx="16">
                  <c:v>50</c:v>
                </c:pt>
                <c:pt idx="17">
                  <c:v>47</c:v>
                </c:pt>
                <c:pt idx="18">
                  <c:v>56</c:v>
                </c:pt>
                <c:pt idx="19">
                  <c:v>56</c:v>
                </c:pt>
                <c:pt idx="20">
                  <c:v>53</c:v>
                </c:pt>
                <c:pt idx="21">
                  <c:v>52</c:v>
                </c:pt>
                <c:pt idx="22">
                  <c:v>51</c:v>
                </c:pt>
                <c:pt idx="23">
                  <c:v>50</c:v>
                </c:pt>
                <c:pt idx="24">
                  <c:v>48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41</c:v>
                </c:pt>
              </c:numCache>
            </c:numRef>
          </c:yVal>
        </c:ser>
        <c:axId val="111413888"/>
        <c:axId val="111432448"/>
      </c:scatterChart>
      <c:catAx>
        <c:axId val="111413888"/>
        <c:scaling>
          <c:orientation val="minMax"/>
        </c:scaling>
        <c:axPos val="b"/>
        <c:numFmt formatCode="@" sourceLinked="1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1432448"/>
        <c:crosses val="autoZero"/>
        <c:lblAlgn val="ctr"/>
        <c:lblOffset val="100"/>
        <c:tickLblSkip val="1"/>
      </c:catAx>
      <c:valAx>
        <c:axId val="111432448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 i="0" baseline="0">
                <a:solidFill>
                  <a:schemeClr val="tx1"/>
                </a:solidFill>
              </a:defRPr>
            </a:pPr>
            <a:endParaRPr lang="en-US"/>
          </a:p>
        </c:txPr>
        <c:crossAx val="111413888"/>
        <c:crosses val="autoZero"/>
        <c:crossBetween val="between"/>
        <c:majorUnit val="10"/>
      </c:valAx>
      <c:spPr>
        <a:noFill/>
        <a:ln>
          <a:solidFill>
            <a:schemeClr val="tx1"/>
          </a:solidFill>
        </a:ln>
      </c:spPr>
    </c:plotArea>
    <c:plotVisOnly val="1"/>
    <c:dispBlanksAs val="gap"/>
  </c:chart>
  <c:spPr>
    <a:ln>
      <a:solidFill>
        <a:schemeClr val="tx1"/>
      </a:solidFill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Blood Pressure, Pulse Rate, and Pulse Pressure</a:t>
            </a:r>
            <a:br>
              <a:rPr lang="en-US"/>
            </a:br>
            <a:r>
              <a:rPr lang="en-US"/>
              <a:t>
Four-Day Running Averag</a:t>
            </a:r>
          </a:p>
        </c:rich>
      </c:tx>
      <c:layout>
        <c:manualLayout>
          <c:xMode val="edge"/>
          <c:yMode val="edge"/>
          <c:x val="0.27302996670366281"/>
          <c:y val="3.92157668709029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8823529411764705E-2"/>
          <c:y val="0.13213703099510604"/>
          <c:w val="0.93007769145394004"/>
          <c:h val="0.74225122349103034"/>
        </c:manualLayout>
      </c:layout>
      <c:lineChart>
        <c:grouping val="standard"/>
        <c:ser>
          <c:idx val="0"/>
          <c:order val="0"/>
          <c:tx>
            <c:v>Systolic Pressure</c:v>
          </c:tx>
          <c:spPr>
            <a:ln w="12700">
              <a:noFill/>
              <a:prstDash val="solid"/>
            </a:ln>
          </c:spPr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('BP Data Sheet'!$A$28:$A$58,'BP Data Sheet'!$J$28:$J$58)</c:f>
              <c:str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38.75</c:v>
                </c:pt>
                <c:pt idx="35">
                  <c:v>38.00</c:v>
                </c:pt>
                <c:pt idx="36">
                  <c:v>40.00</c:v>
                </c:pt>
                <c:pt idx="37">
                  <c:v>44.50</c:v>
                </c:pt>
                <c:pt idx="38">
                  <c:v>47.25</c:v>
                </c:pt>
                <c:pt idx="39">
                  <c:v>51.00</c:v>
                </c:pt>
                <c:pt idx="40">
                  <c:v>52.75</c:v>
                </c:pt>
                <c:pt idx="41">
                  <c:v>52.75</c:v>
                </c:pt>
                <c:pt idx="42">
                  <c:v>48.75</c:v>
                </c:pt>
                <c:pt idx="43">
                  <c:v>46.25</c:v>
                </c:pt>
                <c:pt idx="44">
                  <c:v>44.25</c:v>
                </c:pt>
                <c:pt idx="45">
                  <c:v>44.25</c:v>
                </c:pt>
                <c:pt idx="46">
                  <c:v>48.00</c:v>
                </c:pt>
                <c:pt idx="47">
                  <c:v>50.00</c:v>
                </c:pt>
                <c:pt idx="48">
                  <c:v>50.00</c:v>
                </c:pt>
                <c:pt idx="49">
                  <c:v>51.50</c:v>
                </c:pt>
                <c:pt idx="50">
                  <c:v>52.25</c:v>
                </c:pt>
                <c:pt idx="51">
                  <c:v>53.00</c:v>
                </c:pt>
                <c:pt idx="52">
                  <c:v>54.25</c:v>
                </c:pt>
                <c:pt idx="53">
                  <c:v>53.00</c:v>
                </c:pt>
                <c:pt idx="54">
                  <c:v>51.50</c:v>
                </c:pt>
                <c:pt idx="55">
                  <c:v>50.25</c:v>
                </c:pt>
                <c:pt idx="56">
                  <c:v>47.25</c:v>
                </c:pt>
                <c:pt idx="57">
                  <c:v>44.50</c:v>
                </c:pt>
                <c:pt idx="58">
                  <c:v>42.00</c:v>
                </c:pt>
                <c:pt idx="59">
                  <c:v>40.00</c:v>
                </c:pt>
                <c:pt idx="60">
                  <c:v>40.00</c:v>
                </c:pt>
                <c:pt idx="61">
                  <c:v>40.25</c:v>
                </c:pt>
              </c:strCache>
            </c:strRef>
          </c:cat>
          <c:val>
            <c:numRef>
              <c:f>'BP Data Sheet'!$F$28:$F$58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127.5</c:v>
                </c:pt>
                <c:pt idx="4">
                  <c:v>128.75</c:v>
                </c:pt>
                <c:pt idx="5">
                  <c:v>130</c:v>
                </c:pt>
                <c:pt idx="6">
                  <c:v>131</c:v>
                </c:pt>
                <c:pt idx="7">
                  <c:v>133.25</c:v>
                </c:pt>
                <c:pt idx="8">
                  <c:v>137</c:v>
                </c:pt>
                <c:pt idx="9">
                  <c:v>139</c:v>
                </c:pt>
                <c:pt idx="10">
                  <c:v>137.5</c:v>
                </c:pt>
                <c:pt idx="11">
                  <c:v>131</c:v>
                </c:pt>
                <c:pt idx="12">
                  <c:v>127</c:v>
                </c:pt>
                <c:pt idx="13">
                  <c:v>125.75</c:v>
                </c:pt>
                <c:pt idx="14">
                  <c:v>128.75</c:v>
                </c:pt>
                <c:pt idx="15">
                  <c:v>135.5</c:v>
                </c:pt>
                <c:pt idx="16">
                  <c:v>139</c:v>
                </c:pt>
                <c:pt idx="17">
                  <c:v>138.75</c:v>
                </c:pt>
                <c:pt idx="18">
                  <c:v>141.25</c:v>
                </c:pt>
                <c:pt idx="19">
                  <c:v>142</c:v>
                </c:pt>
                <c:pt idx="20">
                  <c:v>142.5</c:v>
                </c:pt>
                <c:pt idx="21">
                  <c:v>144</c:v>
                </c:pt>
                <c:pt idx="22">
                  <c:v>140.25</c:v>
                </c:pt>
                <c:pt idx="23">
                  <c:v>136.75</c:v>
                </c:pt>
                <c:pt idx="24">
                  <c:v>134.25</c:v>
                </c:pt>
                <c:pt idx="25">
                  <c:v>129.75</c:v>
                </c:pt>
                <c:pt idx="26">
                  <c:v>125.5</c:v>
                </c:pt>
                <c:pt idx="27">
                  <c:v>121.5</c:v>
                </c:pt>
                <c:pt idx="28">
                  <c:v>119</c:v>
                </c:pt>
                <c:pt idx="29">
                  <c:v>119.5</c:v>
                </c:pt>
                <c:pt idx="30">
                  <c:v>121</c:v>
                </c:pt>
              </c:numCache>
            </c:numRef>
          </c:val>
        </c:ser>
        <c:ser>
          <c:idx val="1"/>
          <c:order val="1"/>
          <c:tx>
            <c:v>Diastolic Pressure</c:v>
          </c:tx>
          <c:spPr>
            <a:ln w="12700">
              <a:noFill/>
              <a:prstDash val="solid"/>
            </a:ln>
          </c:spPr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('BP Data Sheet'!$A$28:$A$58,'BP Data Sheet'!$J$28:$J$58)</c:f>
              <c:str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38.75</c:v>
                </c:pt>
                <c:pt idx="35">
                  <c:v>38.00</c:v>
                </c:pt>
                <c:pt idx="36">
                  <c:v>40.00</c:v>
                </c:pt>
                <c:pt idx="37">
                  <c:v>44.50</c:v>
                </c:pt>
                <c:pt idx="38">
                  <c:v>47.25</c:v>
                </c:pt>
                <c:pt idx="39">
                  <c:v>51.00</c:v>
                </c:pt>
                <c:pt idx="40">
                  <c:v>52.75</c:v>
                </c:pt>
                <c:pt idx="41">
                  <c:v>52.75</c:v>
                </c:pt>
                <c:pt idx="42">
                  <c:v>48.75</c:v>
                </c:pt>
                <c:pt idx="43">
                  <c:v>46.25</c:v>
                </c:pt>
                <c:pt idx="44">
                  <c:v>44.25</c:v>
                </c:pt>
                <c:pt idx="45">
                  <c:v>44.25</c:v>
                </c:pt>
                <c:pt idx="46">
                  <c:v>48.00</c:v>
                </c:pt>
                <c:pt idx="47">
                  <c:v>50.00</c:v>
                </c:pt>
                <c:pt idx="48">
                  <c:v>50.00</c:v>
                </c:pt>
                <c:pt idx="49">
                  <c:v>51.50</c:v>
                </c:pt>
                <c:pt idx="50">
                  <c:v>52.25</c:v>
                </c:pt>
                <c:pt idx="51">
                  <c:v>53.00</c:v>
                </c:pt>
                <c:pt idx="52">
                  <c:v>54.25</c:v>
                </c:pt>
                <c:pt idx="53">
                  <c:v>53.00</c:v>
                </c:pt>
                <c:pt idx="54">
                  <c:v>51.50</c:v>
                </c:pt>
                <c:pt idx="55">
                  <c:v>50.25</c:v>
                </c:pt>
                <c:pt idx="56">
                  <c:v>47.25</c:v>
                </c:pt>
                <c:pt idx="57">
                  <c:v>44.50</c:v>
                </c:pt>
                <c:pt idx="58">
                  <c:v>42.00</c:v>
                </c:pt>
                <c:pt idx="59">
                  <c:v>40.00</c:v>
                </c:pt>
                <c:pt idx="60">
                  <c:v>40.00</c:v>
                </c:pt>
                <c:pt idx="61">
                  <c:v>40.25</c:v>
                </c:pt>
              </c:strCache>
            </c:strRef>
          </c:cat>
          <c:val>
            <c:numRef>
              <c:f>'BP Data Sheet'!$G$28:$G$58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88.75</c:v>
                </c:pt>
                <c:pt idx="4">
                  <c:v>90.75</c:v>
                </c:pt>
                <c:pt idx="5">
                  <c:v>90</c:v>
                </c:pt>
                <c:pt idx="6">
                  <c:v>86.5</c:v>
                </c:pt>
                <c:pt idx="7">
                  <c:v>86</c:v>
                </c:pt>
                <c:pt idx="8">
                  <c:v>86</c:v>
                </c:pt>
                <c:pt idx="9">
                  <c:v>86.25</c:v>
                </c:pt>
                <c:pt idx="10">
                  <c:v>84.75</c:v>
                </c:pt>
                <c:pt idx="11">
                  <c:v>82.25</c:v>
                </c:pt>
                <c:pt idx="12">
                  <c:v>80.75</c:v>
                </c:pt>
                <c:pt idx="13">
                  <c:v>81.5</c:v>
                </c:pt>
                <c:pt idx="14">
                  <c:v>84.5</c:v>
                </c:pt>
                <c:pt idx="15">
                  <c:v>87.5</c:v>
                </c:pt>
                <c:pt idx="16">
                  <c:v>89</c:v>
                </c:pt>
                <c:pt idx="17">
                  <c:v>88.75</c:v>
                </c:pt>
                <c:pt idx="18">
                  <c:v>89.75</c:v>
                </c:pt>
                <c:pt idx="19">
                  <c:v>89.75</c:v>
                </c:pt>
                <c:pt idx="20">
                  <c:v>89.5</c:v>
                </c:pt>
                <c:pt idx="21">
                  <c:v>89.75</c:v>
                </c:pt>
                <c:pt idx="22">
                  <c:v>87.25</c:v>
                </c:pt>
                <c:pt idx="23">
                  <c:v>85.25</c:v>
                </c:pt>
                <c:pt idx="24">
                  <c:v>84</c:v>
                </c:pt>
                <c:pt idx="25">
                  <c:v>82.5</c:v>
                </c:pt>
                <c:pt idx="26">
                  <c:v>81</c:v>
                </c:pt>
                <c:pt idx="27">
                  <c:v>79.5</c:v>
                </c:pt>
                <c:pt idx="28">
                  <c:v>79</c:v>
                </c:pt>
                <c:pt idx="29">
                  <c:v>79.5</c:v>
                </c:pt>
                <c:pt idx="30">
                  <c:v>80.75</c:v>
                </c:pt>
              </c:numCache>
            </c:numRef>
          </c:val>
        </c:ser>
        <c:ser>
          <c:idx val="2"/>
          <c:order val="2"/>
          <c:tx>
            <c:v>Pulse Rate</c:v>
          </c:tx>
          <c:spPr>
            <a:ln w="12700">
              <a:noFill/>
              <a:prstDash val="solid"/>
            </a:ln>
          </c:spPr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('BP Data Sheet'!$A$28:$A$58,'BP Data Sheet'!$J$28:$J$58)</c:f>
              <c:str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38.75</c:v>
                </c:pt>
                <c:pt idx="35">
                  <c:v>38.00</c:v>
                </c:pt>
                <c:pt idx="36">
                  <c:v>40.00</c:v>
                </c:pt>
                <c:pt idx="37">
                  <c:v>44.50</c:v>
                </c:pt>
                <c:pt idx="38">
                  <c:v>47.25</c:v>
                </c:pt>
                <c:pt idx="39">
                  <c:v>51.00</c:v>
                </c:pt>
                <c:pt idx="40">
                  <c:v>52.75</c:v>
                </c:pt>
                <c:pt idx="41">
                  <c:v>52.75</c:v>
                </c:pt>
                <c:pt idx="42">
                  <c:v>48.75</c:v>
                </c:pt>
                <c:pt idx="43">
                  <c:v>46.25</c:v>
                </c:pt>
                <c:pt idx="44">
                  <c:v>44.25</c:v>
                </c:pt>
                <c:pt idx="45">
                  <c:v>44.25</c:v>
                </c:pt>
                <c:pt idx="46">
                  <c:v>48.00</c:v>
                </c:pt>
                <c:pt idx="47">
                  <c:v>50.00</c:v>
                </c:pt>
                <c:pt idx="48">
                  <c:v>50.00</c:v>
                </c:pt>
                <c:pt idx="49">
                  <c:v>51.50</c:v>
                </c:pt>
                <c:pt idx="50">
                  <c:v>52.25</c:v>
                </c:pt>
                <c:pt idx="51">
                  <c:v>53.00</c:v>
                </c:pt>
                <c:pt idx="52">
                  <c:v>54.25</c:v>
                </c:pt>
                <c:pt idx="53">
                  <c:v>53.00</c:v>
                </c:pt>
                <c:pt idx="54">
                  <c:v>51.50</c:v>
                </c:pt>
                <c:pt idx="55">
                  <c:v>50.25</c:v>
                </c:pt>
                <c:pt idx="56">
                  <c:v>47.25</c:v>
                </c:pt>
                <c:pt idx="57">
                  <c:v>44.50</c:v>
                </c:pt>
                <c:pt idx="58">
                  <c:v>42.00</c:v>
                </c:pt>
                <c:pt idx="59">
                  <c:v>40.00</c:v>
                </c:pt>
                <c:pt idx="60">
                  <c:v>40.00</c:v>
                </c:pt>
                <c:pt idx="61">
                  <c:v>40.25</c:v>
                </c:pt>
              </c:strCache>
            </c:strRef>
          </c:cat>
          <c:val>
            <c:numRef>
              <c:f>'BP Data Sheet'!$H$28:$H$58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</c:v>
                </c:pt>
                <c:pt idx="4">
                  <c:v>76</c:v>
                </c:pt>
                <c:pt idx="5">
                  <c:v>79.5</c:v>
                </c:pt>
                <c:pt idx="6">
                  <c:v>79.5</c:v>
                </c:pt>
                <c:pt idx="7">
                  <c:v>77</c:v>
                </c:pt>
                <c:pt idx="8">
                  <c:v>76.5</c:v>
                </c:pt>
                <c:pt idx="9">
                  <c:v>74.5</c:v>
                </c:pt>
                <c:pt idx="10">
                  <c:v>75</c:v>
                </c:pt>
                <c:pt idx="11">
                  <c:v>76</c:v>
                </c:pt>
                <c:pt idx="12">
                  <c:v>79.5</c:v>
                </c:pt>
                <c:pt idx="13">
                  <c:v>79.5</c:v>
                </c:pt>
                <c:pt idx="14">
                  <c:v>77</c:v>
                </c:pt>
                <c:pt idx="15">
                  <c:v>76.5</c:v>
                </c:pt>
                <c:pt idx="16">
                  <c:v>74.5</c:v>
                </c:pt>
                <c:pt idx="17">
                  <c:v>75</c:v>
                </c:pt>
                <c:pt idx="18">
                  <c:v>76</c:v>
                </c:pt>
                <c:pt idx="19">
                  <c:v>79.5</c:v>
                </c:pt>
                <c:pt idx="20">
                  <c:v>79.5</c:v>
                </c:pt>
                <c:pt idx="21">
                  <c:v>77</c:v>
                </c:pt>
                <c:pt idx="22">
                  <c:v>76.5</c:v>
                </c:pt>
                <c:pt idx="23">
                  <c:v>74.5</c:v>
                </c:pt>
                <c:pt idx="24">
                  <c:v>75</c:v>
                </c:pt>
                <c:pt idx="25">
                  <c:v>76</c:v>
                </c:pt>
                <c:pt idx="26">
                  <c:v>79.5</c:v>
                </c:pt>
                <c:pt idx="27">
                  <c:v>79.5</c:v>
                </c:pt>
                <c:pt idx="28">
                  <c:v>77</c:v>
                </c:pt>
                <c:pt idx="29">
                  <c:v>76.5</c:v>
                </c:pt>
                <c:pt idx="30">
                  <c:v>74.5</c:v>
                </c:pt>
              </c:numCache>
            </c:numRef>
          </c:val>
        </c:ser>
        <c:ser>
          <c:idx val="3"/>
          <c:order val="3"/>
          <c:tx>
            <c:v>Pulse Pressure</c:v>
          </c:tx>
          <c:spPr>
            <a:ln w="12700">
              <a:noFill/>
              <a:prstDash val="solid"/>
            </a:ln>
          </c:spPr>
          <c:marker>
            <c:symbol val="square"/>
            <c:size val="8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('BP Data Sheet'!$A$28:$A$58,'BP Data Sheet'!$J$28:$J$58)</c:f>
              <c:str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38.75</c:v>
                </c:pt>
                <c:pt idx="35">
                  <c:v>38.00</c:v>
                </c:pt>
                <c:pt idx="36">
                  <c:v>40.00</c:v>
                </c:pt>
                <c:pt idx="37">
                  <c:v>44.50</c:v>
                </c:pt>
                <c:pt idx="38">
                  <c:v>47.25</c:v>
                </c:pt>
                <c:pt idx="39">
                  <c:v>51.00</c:v>
                </c:pt>
                <c:pt idx="40">
                  <c:v>52.75</c:v>
                </c:pt>
                <c:pt idx="41">
                  <c:v>52.75</c:v>
                </c:pt>
                <c:pt idx="42">
                  <c:v>48.75</c:v>
                </c:pt>
                <c:pt idx="43">
                  <c:v>46.25</c:v>
                </c:pt>
                <c:pt idx="44">
                  <c:v>44.25</c:v>
                </c:pt>
                <c:pt idx="45">
                  <c:v>44.25</c:v>
                </c:pt>
                <c:pt idx="46">
                  <c:v>48.00</c:v>
                </c:pt>
                <c:pt idx="47">
                  <c:v>50.00</c:v>
                </c:pt>
                <c:pt idx="48">
                  <c:v>50.00</c:v>
                </c:pt>
                <c:pt idx="49">
                  <c:v>51.50</c:v>
                </c:pt>
                <c:pt idx="50">
                  <c:v>52.25</c:v>
                </c:pt>
                <c:pt idx="51">
                  <c:v>53.00</c:v>
                </c:pt>
                <c:pt idx="52">
                  <c:v>54.25</c:v>
                </c:pt>
                <c:pt idx="53">
                  <c:v>53.00</c:v>
                </c:pt>
                <c:pt idx="54">
                  <c:v>51.50</c:v>
                </c:pt>
                <c:pt idx="55">
                  <c:v>50.25</c:v>
                </c:pt>
                <c:pt idx="56">
                  <c:v>47.25</c:v>
                </c:pt>
                <c:pt idx="57">
                  <c:v>44.50</c:v>
                </c:pt>
                <c:pt idx="58">
                  <c:v>42.00</c:v>
                </c:pt>
                <c:pt idx="59">
                  <c:v>40.00</c:v>
                </c:pt>
                <c:pt idx="60">
                  <c:v>40.00</c:v>
                </c:pt>
                <c:pt idx="61">
                  <c:v>40.25</c:v>
                </c:pt>
              </c:strCache>
            </c:strRef>
          </c:cat>
          <c:val>
            <c:numRef>
              <c:f>'BP Data Sheet'!$J$28:$J$58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38.75</c:v>
                </c:pt>
                <c:pt idx="4">
                  <c:v>38</c:v>
                </c:pt>
                <c:pt idx="5">
                  <c:v>40</c:v>
                </c:pt>
                <c:pt idx="6">
                  <c:v>44.5</c:v>
                </c:pt>
                <c:pt idx="7">
                  <c:v>47.25</c:v>
                </c:pt>
                <c:pt idx="8">
                  <c:v>51</c:v>
                </c:pt>
                <c:pt idx="9">
                  <c:v>52.75</c:v>
                </c:pt>
                <c:pt idx="10">
                  <c:v>52.75</c:v>
                </c:pt>
                <c:pt idx="11">
                  <c:v>48.75</c:v>
                </c:pt>
                <c:pt idx="12">
                  <c:v>46.25</c:v>
                </c:pt>
                <c:pt idx="13">
                  <c:v>44.25</c:v>
                </c:pt>
                <c:pt idx="14">
                  <c:v>44.25</c:v>
                </c:pt>
                <c:pt idx="15">
                  <c:v>48</c:v>
                </c:pt>
                <c:pt idx="16">
                  <c:v>50</c:v>
                </c:pt>
                <c:pt idx="17">
                  <c:v>50</c:v>
                </c:pt>
                <c:pt idx="18">
                  <c:v>51.5</c:v>
                </c:pt>
                <c:pt idx="19">
                  <c:v>52.25</c:v>
                </c:pt>
                <c:pt idx="20">
                  <c:v>53</c:v>
                </c:pt>
                <c:pt idx="21">
                  <c:v>54.25</c:v>
                </c:pt>
                <c:pt idx="22">
                  <c:v>53</c:v>
                </c:pt>
                <c:pt idx="23">
                  <c:v>51.5</c:v>
                </c:pt>
                <c:pt idx="24">
                  <c:v>50.25</c:v>
                </c:pt>
                <c:pt idx="25">
                  <c:v>47.25</c:v>
                </c:pt>
                <c:pt idx="26">
                  <c:v>44.5</c:v>
                </c:pt>
                <c:pt idx="27">
                  <c:v>42</c:v>
                </c:pt>
                <c:pt idx="28">
                  <c:v>40</c:v>
                </c:pt>
                <c:pt idx="29">
                  <c:v>40</c:v>
                </c:pt>
                <c:pt idx="30">
                  <c:v>40.25</c:v>
                </c:pt>
              </c:numCache>
            </c:numRef>
          </c:val>
        </c:ser>
        <c:marker val="1"/>
        <c:axId val="111846144"/>
        <c:axId val="111848448"/>
      </c:lineChart>
      <c:catAx>
        <c:axId val="111846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http://raywinstead.com/bp/</a:t>
                </a:r>
              </a:p>
            </c:rich>
          </c:tx>
          <c:layout>
            <c:manualLayout>
              <c:xMode val="edge"/>
              <c:yMode val="edge"/>
              <c:x val="0.41250462449130593"/>
              <c:y val="0.835236541598694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FF"/>
                </a:solidFill>
                <a:latin typeface="Calibri" pitchFamily="34" charset="0"/>
                <a:ea typeface="Arial"/>
                <a:cs typeface="Arial"/>
              </a:defRPr>
            </a:pPr>
            <a:endParaRPr lang="en-US"/>
          </a:p>
        </c:txPr>
        <c:crossAx val="111848448"/>
        <c:crosses val="autoZero"/>
        <c:auto val="1"/>
        <c:lblAlgn val="ctr"/>
        <c:lblOffset val="100"/>
        <c:tickLblSkip val="1"/>
        <c:tickMarkSkip val="1"/>
      </c:catAx>
      <c:valAx>
        <c:axId val="111848448"/>
        <c:scaling>
          <c:orientation val="minMax"/>
        </c:scaling>
        <c:axPos val="l"/>
        <c:majorGridlines>
          <c:spPr>
            <a:ln w="3175">
              <a:solidFill>
                <a:srgbClr val="0000FF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FF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11846144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0410654827968941"/>
          <c:y val="0.76595736299683592"/>
          <c:w val="0.73362930077691468"/>
          <c:h val="0.8248770942783868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noFill/>
    <a:ln w="3175">
      <a:solidFill>
        <a:srgbClr val="FF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chemeClr val="tx1"/>
                </a:solidFill>
              </a:rPr>
              <a:t>Blood Pressure, Pulse Rate, and Pulse Pressure</a:t>
            </a:r>
            <a:br>
              <a:rPr lang="en-US">
                <a:solidFill>
                  <a:schemeClr val="tx1"/>
                </a:solidFill>
              </a:rPr>
            </a:br>
            <a:r>
              <a:rPr lang="en-US">
                <a:solidFill>
                  <a:schemeClr val="tx1"/>
                </a:solidFill>
              </a:rPr>
              <a:t>
Four-Day Running Averag</a:t>
            </a:r>
          </a:p>
        </c:rich>
      </c:tx>
      <c:layout>
        <c:manualLayout>
          <c:xMode val="edge"/>
          <c:yMode val="edge"/>
          <c:x val="0.27302996670366281"/>
          <c:y val="3.92157668709029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8823529411764705E-2"/>
          <c:y val="0.13213703099510604"/>
          <c:w val="0.93007769145394004"/>
          <c:h val="0.74225122349103045"/>
        </c:manualLayout>
      </c:layout>
      <c:lineChart>
        <c:grouping val="standard"/>
        <c:ser>
          <c:idx val="0"/>
          <c:order val="0"/>
          <c:tx>
            <c:v>Systolic Pressure</c:v>
          </c:tx>
          <c:spPr>
            <a:ln w="12700">
              <a:noFill/>
              <a:prstDash val="solid"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('BP Data Sheet'!$A$28:$A$58,'BP Data Sheet'!$J$28:$J$58)</c:f>
              <c:str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38.75</c:v>
                </c:pt>
                <c:pt idx="35">
                  <c:v>38.00</c:v>
                </c:pt>
                <c:pt idx="36">
                  <c:v>40.00</c:v>
                </c:pt>
                <c:pt idx="37">
                  <c:v>44.50</c:v>
                </c:pt>
                <c:pt idx="38">
                  <c:v>47.25</c:v>
                </c:pt>
                <c:pt idx="39">
                  <c:v>51.00</c:v>
                </c:pt>
                <c:pt idx="40">
                  <c:v>52.75</c:v>
                </c:pt>
                <c:pt idx="41">
                  <c:v>52.75</c:v>
                </c:pt>
                <c:pt idx="42">
                  <c:v>48.75</c:v>
                </c:pt>
                <c:pt idx="43">
                  <c:v>46.25</c:v>
                </c:pt>
                <c:pt idx="44">
                  <c:v>44.25</c:v>
                </c:pt>
                <c:pt idx="45">
                  <c:v>44.25</c:v>
                </c:pt>
                <c:pt idx="46">
                  <c:v>48.00</c:v>
                </c:pt>
                <c:pt idx="47">
                  <c:v>50.00</c:v>
                </c:pt>
                <c:pt idx="48">
                  <c:v>50.00</c:v>
                </c:pt>
                <c:pt idx="49">
                  <c:v>51.50</c:v>
                </c:pt>
                <c:pt idx="50">
                  <c:v>52.25</c:v>
                </c:pt>
                <c:pt idx="51">
                  <c:v>53.00</c:v>
                </c:pt>
                <c:pt idx="52">
                  <c:v>54.25</c:v>
                </c:pt>
                <c:pt idx="53">
                  <c:v>53.00</c:v>
                </c:pt>
                <c:pt idx="54">
                  <c:v>51.50</c:v>
                </c:pt>
                <c:pt idx="55">
                  <c:v>50.25</c:v>
                </c:pt>
                <c:pt idx="56">
                  <c:v>47.25</c:v>
                </c:pt>
                <c:pt idx="57">
                  <c:v>44.50</c:v>
                </c:pt>
                <c:pt idx="58">
                  <c:v>42.00</c:v>
                </c:pt>
                <c:pt idx="59">
                  <c:v>40.00</c:v>
                </c:pt>
                <c:pt idx="60">
                  <c:v>40.00</c:v>
                </c:pt>
                <c:pt idx="61">
                  <c:v>40.25</c:v>
                </c:pt>
              </c:strCache>
            </c:strRef>
          </c:cat>
          <c:val>
            <c:numRef>
              <c:f>'BP Data Sheet'!$F$28:$F$58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127.5</c:v>
                </c:pt>
                <c:pt idx="4">
                  <c:v>128.75</c:v>
                </c:pt>
                <c:pt idx="5">
                  <c:v>130</c:v>
                </c:pt>
                <c:pt idx="6">
                  <c:v>131</c:v>
                </c:pt>
                <c:pt idx="7">
                  <c:v>133.25</c:v>
                </c:pt>
                <c:pt idx="8">
                  <c:v>137</c:v>
                </c:pt>
                <c:pt idx="9">
                  <c:v>139</c:v>
                </c:pt>
                <c:pt idx="10">
                  <c:v>137.5</c:v>
                </c:pt>
                <c:pt idx="11">
                  <c:v>131</c:v>
                </c:pt>
                <c:pt idx="12">
                  <c:v>127</c:v>
                </c:pt>
                <c:pt idx="13">
                  <c:v>125.75</c:v>
                </c:pt>
                <c:pt idx="14">
                  <c:v>128.75</c:v>
                </c:pt>
                <c:pt idx="15">
                  <c:v>135.5</c:v>
                </c:pt>
                <c:pt idx="16">
                  <c:v>139</c:v>
                </c:pt>
                <c:pt idx="17">
                  <c:v>138.75</c:v>
                </c:pt>
                <c:pt idx="18">
                  <c:v>141.25</c:v>
                </c:pt>
                <c:pt idx="19">
                  <c:v>142</c:v>
                </c:pt>
                <c:pt idx="20">
                  <c:v>142.5</c:v>
                </c:pt>
                <c:pt idx="21">
                  <c:v>144</c:v>
                </c:pt>
                <c:pt idx="22">
                  <c:v>140.25</c:v>
                </c:pt>
                <c:pt idx="23">
                  <c:v>136.75</c:v>
                </c:pt>
                <c:pt idx="24">
                  <c:v>134.25</c:v>
                </c:pt>
                <c:pt idx="25">
                  <c:v>129.75</c:v>
                </c:pt>
                <c:pt idx="26">
                  <c:v>125.5</c:v>
                </c:pt>
                <c:pt idx="27">
                  <c:v>121.5</c:v>
                </c:pt>
                <c:pt idx="28">
                  <c:v>119</c:v>
                </c:pt>
                <c:pt idx="29">
                  <c:v>119.5</c:v>
                </c:pt>
                <c:pt idx="30">
                  <c:v>121</c:v>
                </c:pt>
              </c:numCache>
            </c:numRef>
          </c:val>
        </c:ser>
        <c:ser>
          <c:idx val="1"/>
          <c:order val="1"/>
          <c:tx>
            <c:v>Diastolic Pressure</c:v>
          </c:tx>
          <c:spPr>
            <a:ln w="12700">
              <a:noFill/>
              <a:prstDash val="solid"/>
            </a:ln>
          </c:spPr>
          <c:marker>
            <c:symbol val="triangle"/>
            <c:size val="9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('BP Data Sheet'!$A$28:$A$58,'BP Data Sheet'!$J$28:$J$58)</c:f>
              <c:str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38.75</c:v>
                </c:pt>
                <c:pt idx="35">
                  <c:v>38.00</c:v>
                </c:pt>
                <c:pt idx="36">
                  <c:v>40.00</c:v>
                </c:pt>
                <c:pt idx="37">
                  <c:v>44.50</c:v>
                </c:pt>
                <c:pt idx="38">
                  <c:v>47.25</c:v>
                </c:pt>
                <c:pt idx="39">
                  <c:v>51.00</c:v>
                </c:pt>
                <c:pt idx="40">
                  <c:v>52.75</c:v>
                </c:pt>
                <c:pt idx="41">
                  <c:v>52.75</c:v>
                </c:pt>
                <c:pt idx="42">
                  <c:v>48.75</c:v>
                </c:pt>
                <c:pt idx="43">
                  <c:v>46.25</c:v>
                </c:pt>
                <c:pt idx="44">
                  <c:v>44.25</c:v>
                </c:pt>
                <c:pt idx="45">
                  <c:v>44.25</c:v>
                </c:pt>
                <c:pt idx="46">
                  <c:v>48.00</c:v>
                </c:pt>
                <c:pt idx="47">
                  <c:v>50.00</c:v>
                </c:pt>
                <c:pt idx="48">
                  <c:v>50.00</c:v>
                </c:pt>
                <c:pt idx="49">
                  <c:v>51.50</c:v>
                </c:pt>
                <c:pt idx="50">
                  <c:v>52.25</c:v>
                </c:pt>
                <c:pt idx="51">
                  <c:v>53.00</c:v>
                </c:pt>
                <c:pt idx="52">
                  <c:v>54.25</c:v>
                </c:pt>
                <c:pt idx="53">
                  <c:v>53.00</c:v>
                </c:pt>
                <c:pt idx="54">
                  <c:v>51.50</c:v>
                </c:pt>
                <c:pt idx="55">
                  <c:v>50.25</c:v>
                </c:pt>
                <c:pt idx="56">
                  <c:v>47.25</c:v>
                </c:pt>
                <c:pt idx="57">
                  <c:v>44.50</c:v>
                </c:pt>
                <c:pt idx="58">
                  <c:v>42.00</c:v>
                </c:pt>
                <c:pt idx="59">
                  <c:v>40.00</c:v>
                </c:pt>
                <c:pt idx="60">
                  <c:v>40.00</c:v>
                </c:pt>
                <c:pt idx="61">
                  <c:v>40.25</c:v>
                </c:pt>
              </c:strCache>
            </c:strRef>
          </c:cat>
          <c:val>
            <c:numRef>
              <c:f>'BP Data Sheet'!$G$28:$G$58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88.75</c:v>
                </c:pt>
                <c:pt idx="4">
                  <c:v>90.75</c:v>
                </c:pt>
                <c:pt idx="5">
                  <c:v>90</c:v>
                </c:pt>
                <c:pt idx="6">
                  <c:v>86.5</c:v>
                </c:pt>
                <c:pt idx="7">
                  <c:v>86</c:v>
                </c:pt>
                <c:pt idx="8">
                  <c:v>86</c:v>
                </c:pt>
                <c:pt idx="9">
                  <c:v>86.25</c:v>
                </c:pt>
                <c:pt idx="10">
                  <c:v>84.75</c:v>
                </c:pt>
                <c:pt idx="11">
                  <c:v>82.25</c:v>
                </c:pt>
                <c:pt idx="12">
                  <c:v>80.75</c:v>
                </c:pt>
                <c:pt idx="13">
                  <c:v>81.5</c:v>
                </c:pt>
                <c:pt idx="14">
                  <c:v>84.5</c:v>
                </c:pt>
                <c:pt idx="15">
                  <c:v>87.5</c:v>
                </c:pt>
                <c:pt idx="16">
                  <c:v>89</c:v>
                </c:pt>
                <c:pt idx="17">
                  <c:v>88.75</c:v>
                </c:pt>
                <c:pt idx="18">
                  <c:v>89.75</c:v>
                </c:pt>
                <c:pt idx="19">
                  <c:v>89.75</c:v>
                </c:pt>
                <c:pt idx="20">
                  <c:v>89.5</c:v>
                </c:pt>
                <c:pt idx="21">
                  <c:v>89.75</c:v>
                </c:pt>
                <c:pt idx="22">
                  <c:v>87.25</c:v>
                </c:pt>
                <c:pt idx="23">
                  <c:v>85.25</c:v>
                </c:pt>
                <c:pt idx="24">
                  <c:v>84</c:v>
                </c:pt>
                <c:pt idx="25">
                  <c:v>82.5</c:v>
                </c:pt>
                <c:pt idx="26">
                  <c:v>81</c:v>
                </c:pt>
                <c:pt idx="27">
                  <c:v>79.5</c:v>
                </c:pt>
                <c:pt idx="28">
                  <c:v>79</c:v>
                </c:pt>
                <c:pt idx="29">
                  <c:v>79.5</c:v>
                </c:pt>
                <c:pt idx="30">
                  <c:v>80.75</c:v>
                </c:pt>
              </c:numCache>
            </c:numRef>
          </c:val>
        </c:ser>
        <c:ser>
          <c:idx val="2"/>
          <c:order val="2"/>
          <c:tx>
            <c:v>Pulse Rate</c:v>
          </c:tx>
          <c:spPr>
            <a:ln w="12700">
              <a:noFill/>
              <a:prstDash val="solid"/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('BP Data Sheet'!$A$28:$A$58,'BP Data Sheet'!$J$28:$J$58)</c:f>
              <c:str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38.75</c:v>
                </c:pt>
                <c:pt idx="35">
                  <c:v>38.00</c:v>
                </c:pt>
                <c:pt idx="36">
                  <c:v>40.00</c:v>
                </c:pt>
                <c:pt idx="37">
                  <c:v>44.50</c:v>
                </c:pt>
                <c:pt idx="38">
                  <c:v>47.25</c:v>
                </c:pt>
                <c:pt idx="39">
                  <c:v>51.00</c:v>
                </c:pt>
                <c:pt idx="40">
                  <c:v>52.75</c:v>
                </c:pt>
                <c:pt idx="41">
                  <c:v>52.75</c:v>
                </c:pt>
                <c:pt idx="42">
                  <c:v>48.75</c:v>
                </c:pt>
                <c:pt idx="43">
                  <c:v>46.25</c:v>
                </c:pt>
                <c:pt idx="44">
                  <c:v>44.25</c:v>
                </c:pt>
                <c:pt idx="45">
                  <c:v>44.25</c:v>
                </c:pt>
                <c:pt idx="46">
                  <c:v>48.00</c:v>
                </c:pt>
                <c:pt idx="47">
                  <c:v>50.00</c:v>
                </c:pt>
                <c:pt idx="48">
                  <c:v>50.00</c:v>
                </c:pt>
                <c:pt idx="49">
                  <c:v>51.50</c:v>
                </c:pt>
                <c:pt idx="50">
                  <c:v>52.25</c:v>
                </c:pt>
                <c:pt idx="51">
                  <c:v>53.00</c:v>
                </c:pt>
                <c:pt idx="52">
                  <c:v>54.25</c:v>
                </c:pt>
                <c:pt idx="53">
                  <c:v>53.00</c:v>
                </c:pt>
                <c:pt idx="54">
                  <c:v>51.50</c:v>
                </c:pt>
                <c:pt idx="55">
                  <c:v>50.25</c:v>
                </c:pt>
                <c:pt idx="56">
                  <c:v>47.25</c:v>
                </c:pt>
                <c:pt idx="57">
                  <c:v>44.50</c:v>
                </c:pt>
                <c:pt idx="58">
                  <c:v>42.00</c:v>
                </c:pt>
                <c:pt idx="59">
                  <c:v>40.00</c:v>
                </c:pt>
                <c:pt idx="60">
                  <c:v>40.00</c:v>
                </c:pt>
                <c:pt idx="61">
                  <c:v>40.25</c:v>
                </c:pt>
              </c:strCache>
            </c:strRef>
          </c:cat>
          <c:val>
            <c:numRef>
              <c:f>'BP Data Sheet'!$H$28:$H$58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</c:v>
                </c:pt>
                <c:pt idx="4">
                  <c:v>76</c:v>
                </c:pt>
                <c:pt idx="5">
                  <c:v>79.5</c:v>
                </c:pt>
                <c:pt idx="6">
                  <c:v>79.5</c:v>
                </c:pt>
                <c:pt idx="7">
                  <c:v>77</c:v>
                </c:pt>
                <c:pt idx="8">
                  <c:v>76.5</c:v>
                </c:pt>
                <c:pt idx="9">
                  <c:v>74.5</c:v>
                </c:pt>
                <c:pt idx="10">
                  <c:v>75</c:v>
                </c:pt>
                <c:pt idx="11">
                  <c:v>76</c:v>
                </c:pt>
                <c:pt idx="12">
                  <c:v>79.5</c:v>
                </c:pt>
                <c:pt idx="13">
                  <c:v>79.5</c:v>
                </c:pt>
                <c:pt idx="14">
                  <c:v>77</c:v>
                </c:pt>
                <c:pt idx="15">
                  <c:v>76.5</c:v>
                </c:pt>
                <c:pt idx="16">
                  <c:v>74.5</c:v>
                </c:pt>
                <c:pt idx="17">
                  <c:v>75</c:v>
                </c:pt>
                <c:pt idx="18">
                  <c:v>76</c:v>
                </c:pt>
                <c:pt idx="19">
                  <c:v>79.5</c:v>
                </c:pt>
                <c:pt idx="20">
                  <c:v>79.5</c:v>
                </c:pt>
                <c:pt idx="21">
                  <c:v>77</c:v>
                </c:pt>
                <c:pt idx="22">
                  <c:v>76.5</c:v>
                </c:pt>
                <c:pt idx="23">
                  <c:v>74.5</c:v>
                </c:pt>
                <c:pt idx="24">
                  <c:v>75</c:v>
                </c:pt>
                <c:pt idx="25">
                  <c:v>76</c:v>
                </c:pt>
                <c:pt idx="26">
                  <c:v>79.5</c:v>
                </c:pt>
                <c:pt idx="27">
                  <c:v>79.5</c:v>
                </c:pt>
                <c:pt idx="28">
                  <c:v>77</c:v>
                </c:pt>
                <c:pt idx="29">
                  <c:v>76.5</c:v>
                </c:pt>
                <c:pt idx="30">
                  <c:v>74.5</c:v>
                </c:pt>
              </c:numCache>
            </c:numRef>
          </c:val>
        </c:ser>
        <c:ser>
          <c:idx val="3"/>
          <c:order val="3"/>
          <c:tx>
            <c:v>Pulse Pressure</c:v>
          </c:tx>
          <c:spPr>
            <a:ln w="12700">
              <a:noFill/>
              <a:prstDash val="solid"/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('BP Data Sheet'!$A$28:$A$58,'BP Data Sheet'!$J$28:$J$58)</c:f>
              <c:str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38.75</c:v>
                </c:pt>
                <c:pt idx="35">
                  <c:v>38.00</c:v>
                </c:pt>
                <c:pt idx="36">
                  <c:v>40.00</c:v>
                </c:pt>
                <c:pt idx="37">
                  <c:v>44.50</c:v>
                </c:pt>
                <c:pt idx="38">
                  <c:v>47.25</c:v>
                </c:pt>
                <c:pt idx="39">
                  <c:v>51.00</c:v>
                </c:pt>
                <c:pt idx="40">
                  <c:v>52.75</c:v>
                </c:pt>
                <c:pt idx="41">
                  <c:v>52.75</c:v>
                </c:pt>
                <c:pt idx="42">
                  <c:v>48.75</c:v>
                </c:pt>
                <c:pt idx="43">
                  <c:v>46.25</c:v>
                </c:pt>
                <c:pt idx="44">
                  <c:v>44.25</c:v>
                </c:pt>
                <c:pt idx="45">
                  <c:v>44.25</c:v>
                </c:pt>
                <c:pt idx="46">
                  <c:v>48.00</c:v>
                </c:pt>
                <c:pt idx="47">
                  <c:v>50.00</c:v>
                </c:pt>
                <c:pt idx="48">
                  <c:v>50.00</c:v>
                </c:pt>
                <c:pt idx="49">
                  <c:v>51.50</c:v>
                </c:pt>
                <c:pt idx="50">
                  <c:v>52.25</c:v>
                </c:pt>
                <c:pt idx="51">
                  <c:v>53.00</c:v>
                </c:pt>
                <c:pt idx="52">
                  <c:v>54.25</c:v>
                </c:pt>
                <c:pt idx="53">
                  <c:v>53.00</c:v>
                </c:pt>
                <c:pt idx="54">
                  <c:v>51.50</c:v>
                </c:pt>
                <c:pt idx="55">
                  <c:v>50.25</c:v>
                </c:pt>
                <c:pt idx="56">
                  <c:v>47.25</c:v>
                </c:pt>
                <c:pt idx="57">
                  <c:v>44.50</c:v>
                </c:pt>
                <c:pt idx="58">
                  <c:v>42.00</c:v>
                </c:pt>
                <c:pt idx="59">
                  <c:v>40.00</c:v>
                </c:pt>
                <c:pt idx="60">
                  <c:v>40.00</c:v>
                </c:pt>
                <c:pt idx="61">
                  <c:v>40.25</c:v>
                </c:pt>
              </c:strCache>
            </c:strRef>
          </c:cat>
          <c:val>
            <c:numRef>
              <c:f>'BP Data Sheet'!$J$28:$J$58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38.75</c:v>
                </c:pt>
                <c:pt idx="4">
                  <c:v>38</c:v>
                </c:pt>
                <c:pt idx="5">
                  <c:v>40</c:v>
                </c:pt>
                <c:pt idx="6">
                  <c:v>44.5</c:v>
                </c:pt>
                <c:pt idx="7">
                  <c:v>47.25</c:v>
                </c:pt>
                <c:pt idx="8">
                  <c:v>51</c:v>
                </c:pt>
                <c:pt idx="9">
                  <c:v>52.75</c:v>
                </c:pt>
                <c:pt idx="10">
                  <c:v>52.75</c:v>
                </c:pt>
                <c:pt idx="11">
                  <c:v>48.75</c:v>
                </c:pt>
                <c:pt idx="12">
                  <c:v>46.25</c:v>
                </c:pt>
                <c:pt idx="13">
                  <c:v>44.25</c:v>
                </c:pt>
                <c:pt idx="14">
                  <c:v>44.25</c:v>
                </c:pt>
                <c:pt idx="15">
                  <c:v>48</c:v>
                </c:pt>
                <c:pt idx="16">
                  <c:v>50</c:v>
                </c:pt>
                <c:pt idx="17">
                  <c:v>50</c:v>
                </c:pt>
                <c:pt idx="18">
                  <c:v>51.5</c:v>
                </c:pt>
                <c:pt idx="19">
                  <c:v>52.25</c:v>
                </c:pt>
                <c:pt idx="20">
                  <c:v>53</c:v>
                </c:pt>
                <c:pt idx="21">
                  <c:v>54.25</c:v>
                </c:pt>
                <c:pt idx="22">
                  <c:v>53</c:v>
                </c:pt>
                <c:pt idx="23">
                  <c:v>51.5</c:v>
                </c:pt>
                <c:pt idx="24">
                  <c:v>50.25</c:v>
                </c:pt>
                <c:pt idx="25">
                  <c:v>47.25</c:v>
                </c:pt>
                <c:pt idx="26">
                  <c:v>44.5</c:v>
                </c:pt>
                <c:pt idx="27">
                  <c:v>42</c:v>
                </c:pt>
                <c:pt idx="28">
                  <c:v>40</c:v>
                </c:pt>
                <c:pt idx="29">
                  <c:v>40</c:v>
                </c:pt>
                <c:pt idx="30">
                  <c:v>40.25</c:v>
                </c:pt>
              </c:numCache>
            </c:numRef>
          </c:val>
        </c:ser>
        <c:marker val="1"/>
        <c:axId val="111903872"/>
        <c:axId val="111906176"/>
      </c:lineChart>
      <c:catAx>
        <c:axId val="111903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http://raywinstead.com/bp/</a:t>
                </a:r>
              </a:p>
            </c:rich>
          </c:tx>
          <c:layout>
            <c:manualLayout>
              <c:xMode val="edge"/>
              <c:yMode val="edge"/>
              <c:x val="0.41250462449130593"/>
              <c:y val="0.835236541598694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Calibri" pitchFamily="34" charset="0"/>
                <a:ea typeface="Arial"/>
                <a:cs typeface="Arial"/>
              </a:defRPr>
            </a:pPr>
            <a:endParaRPr lang="en-US"/>
          </a:p>
        </c:txPr>
        <c:crossAx val="111906176"/>
        <c:crosses val="autoZero"/>
        <c:auto val="1"/>
        <c:lblAlgn val="ctr"/>
        <c:lblOffset val="100"/>
        <c:tickLblSkip val="1"/>
        <c:tickMarkSkip val="1"/>
      </c:catAx>
      <c:valAx>
        <c:axId val="111906176"/>
        <c:scaling>
          <c:orientation val="minMax"/>
        </c:scaling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11903872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0410654827968941"/>
          <c:y val="0.76595736299683592"/>
          <c:w val="0.73362930077691468"/>
          <c:h val="0.8248770942783868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noFill/>
    <a:ln w="3175">
      <a:solidFill>
        <a:schemeClr val="tx1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Blood Pressure, Pulse Rate, and Pulse Pressure Record       </a:t>
            </a:r>
          </a:p>
        </c:rich>
      </c:tx>
      <c:layout>
        <c:manualLayout>
          <c:xMode val="edge"/>
          <c:yMode val="edge"/>
          <c:x val="0.20879114780255997"/>
          <c:y val="1.21212121212121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6153846153846163E-2"/>
          <c:y val="9.2424242424242728E-2"/>
          <c:w val="0.92637362637362664"/>
          <c:h val="0.80454545454545756"/>
        </c:manualLayout>
      </c:layout>
      <c:barChart>
        <c:barDir val="col"/>
        <c:grouping val="stacked"/>
        <c:ser>
          <c:idx val="0"/>
          <c:order val="0"/>
          <c:spPr>
            <a:noFill/>
            <a:ln>
              <a:noFill/>
            </a:ln>
          </c:spPr>
          <c:cat>
            <c:strRef>
              <c:f>'BP Data Sheet'!$A$28:$A$58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Sheet'!$C$28:$C$58</c:f>
              <c:numCache>
                <c:formatCode>General</c:formatCode>
                <c:ptCount val="31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  <c:pt idx="14">
                  <c:v>90</c:v>
                </c:pt>
                <c:pt idx="15">
                  <c:v>92</c:v>
                </c:pt>
                <c:pt idx="16">
                  <c:v>88</c:v>
                </c:pt>
                <c:pt idx="17">
                  <c:v>85</c:v>
                </c:pt>
                <c:pt idx="18">
                  <c:v>94</c:v>
                </c:pt>
                <c:pt idx="19">
                  <c:v>92</c:v>
                </c:pt>
                <c:pt idx="20">
                  <c:v>87</c:v>
                </c:pt>
                <c:pt idx="21">
                  <c:v>86</c:v>
                </c:pt>
                <c:pt idx="22">
                  <c:v>84</c:v>
                </c:pt>
                <c:pt idx="23">
                  <c:v>84</c:v>
                </c:pt>
                <c:pt idx="24">
                  <c:v>82</c:v>
                </c:pt>
                <c:pt idx="25">
                  <c:v>80</c:v>
                </c:pt>
                <c:pt idx="26">
                  <c:v>78</c:v>
                </c:pt>
                <c:pt idx="27">
                  <c:v>78</c:v>
                </c:pt>
                <c:pt idx="28">
                  <c:v>80</c:v>
                </c:pt>
                <c:pt idx="29">
                  <c:v>82</c:v>
                </c:pt>
                <c:pt idx="30">
                  <c:v>83</c:v>
                </c:pt>
              </c:numCache>
            </c:numRef>
          </c:val>
        </c:ser>
        <c:ser>
          <c:idx val="1"/>
          <c:order val="1"/>
          <c:tx>
            <c:v>Blood Pressure</c:v>
          </c:tx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cat>
            <c:strRef>
              <c:f>'BP Data Sheet'!$A$28:$A$58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Sheet'!$E$28:$E$58</c:f>
              <c:numCache>
                <c:formatCode>General</c:formatCode>
                <c:ptCount val="31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  <c:pt idx="14">
                  <c:v>50</c:v>
                </c:pt>
                <c:pt idx="15">
                  <c:v>53</c:v>
                </c:pt>
                <c:pt idx="16">
                  <c:v>50</c:v>
                </c:pt>
                <c:pt idx="17">
                  <c:v>47</c:v>
                </c:pt>
                <c:pt idx="18">
                  <c:v>56</c:v>
                </c:pt>
                <c:pt idx="19">
                  <c:v>56</c:v>
                </c:pt>
                <c:pt idx="20">
                  <c:v>53</c:v>
                </c:pt>
                <c:pt idx="21">
                  <c:v>52</c:v>
                </c:pt>
                <c:pt idx="22">
                  <c:v>51</c:v>
                </c:pt>
                <c:pt idx="23">
                  <c:v>50</c:v>
                </c:pt>
                <c:pt idx="24">
                  <c:v>48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41</c:v>
                </c:pt>
              </c:numCache>
            </c:numRef>
          </c:val>
        </c:ser>
        <c:overlap val="100"/>
        <c:axId val="112074112"/>
        <c:axId val="112080384"/>
      </c:barChart>
      <c:scatterChart>
        <c:scatterStyle val="lineMarker"/>
        <c:ser>
          <c:idx val="2"/>
          <c:order val="2"/>
          <c:tx>
            <c:v>Pulse Rate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strRef>
              <c:f>'BP Data Sheet'!$A$28:$A$58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xVal>
          <c:yVal>
            <c:numRef>
              <c:f>'BP Data Sheet'!$K$28:$K$58</c:f>
              <c:numCache>
                <c:formatCode>General</c:formatCode>
                <c:ptCount val="31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  <c:pt idx="14">
                  <c:v>70</c:v>
                </c:pt>
                <c:pt idx="15">
                  <c:v>72</c:v>
                </c:pt>
                <c:pt idx="16">
                  <c:v>78</c:v>
                </c:pt>
                <c:pt idx="17">
                  <c:v>80</c:v>
                </c:pt>
                <c:pt idx="18">
                  <c:v>74</c:v>
                </c:pt>
                <c:pt idx="19">
                  <c:v>86</c:v>
                </c:pt>
                <c:pt idx="20">
                  <c:v>78</c:v>
                </c:pt>
                <c:pt idx="21">
                  <c:v>70</c:v>
                </c:pt>
                <c:pt idx="22">
                  <c:v>72</c:v>
                </c:pt>
                <c:pt idx="23">
                  <c:v>78</c:v>
                </c:pt>
                <c:pt idx="24">
                  <c:v>80</c:v>
                </c:pt>
                <c:pt idx="25">
                  <c:v>74</c:v>
                </c:pt>
                <c:pt idx="26">
                  <c:v>86</c:v>
                </c:pt>
                <c:pt idx="27">
                  <c:v>78</c:v>
                </c:pt>
                <c:pt idx="28">
                  <c:v>70</c:v>
                </c:pt>
                <c:pt idx="29">
                  <c:v>72</c:v>
                </c:pt>
                <c:pt idx="30">
                  <c:v>78</c:v>
                </c:pt>
              </c:numCache>
            </c:numRef>
          </c:yVal>
        </c:ser>
        <c:ser>
          <c:idx val="3"/>
          <c:order val="3"/>
          <c:tx>
            <c:v>Pulse Pressure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strRef>
              <c:f>'BP Data Sheet'!$A$28:$A$58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xVal>
          <c:yVal>
            <c:numRef>
              <c:f>'BP Data Sheet'!$L$28:$L$58</c:f>
              <c:numCache>
                <c:formatCode>General</c:formatCode>
                <c:ptCount val="31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  <c:pt idx="14">
                  <c:v>50</c:v>
                </c:pt>
                <c:pt idx="15">
                  <c:v>53</c:v>
                </c:pt>
                <c:pt idx="16">
                  <c:v>50</c:v>
                </c:pt>
                <c:pt idx="17">
                  <c:v>47</c:v>
                </c:pt>
                <c:pt idx="18">
                  <c:v>56</c:v>
                </c:pt>
                <c:pt idx="19">
                  <c:v>56</c:v>
                </c:pt>
                <c:pt idx="20">
                  <c:v>53</c:v>
                </c:pt>
                <c:pt idx="21">
                  <c:v>52</c:v>
                </c:pt>
                <c:pt idx="22">
                  <c:v>51</c:v>
                </c:pt>
                <c:pt idx="23">
                  <c:v>50</c:v>
                </c:pt>
                <c:pt idx="24">
                  <c:v>48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41</c:v>
                </c:pt>
              </c:numCache>
            </c:numRef>
          </c:yVal>
        </c:ser>
        <c:axId val="112074112"/>
        <c:axId val="112080384"/>
      </c:scatterChart>
      <c:catAx>
        <c:axId val="112074112"/>
        <c:scaling>
          <c:orientation val="minMax"/>
        </c:scaling>
        <c:axPos val="b"/>
        <c:numFmt formatCode="@" sourceLinked="1"/>
        <c:tickLblPos val="nextTo"/>
        <c:spPr>
          <a:noFill/>
          <a:ln>
            <a:solidFill>
              <a:schemeClr val="accent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080384"/>
        <c:crosses val="autoZero"/>
        <c:lblAlgn val="ctr"/>
        <c:lblOffset val="100"/>
        <c:tickLblSkip val="1"/>
      </c:catAx>
      <c:valAx>
        <c:axId val="112080384"/>
        <c:scaling>
          <c:orientation val="minMax"/>
        </c:scaling>
        <c:axPos val="l"/>
        <c:majorGridlines>
          <c:spPr>
            <a:ln>
              <a:solidFill>
                <a:srgbClr val="4F81BD"/>
              </a:solidFill>
            </a:ln>
          </c:spPr>
        </c:majorGridlines>
        <c:numFmt formatCode="General" sourceLinked="1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sz="1200" b="1" i="0" baseline="0">
                <a:solidFill>
                  <a:srgbClr val="0070C0"/>
                </a:solidFill>
              </a:defRPr>
            </a:pPr>
            <a:endParaRPr lang="en-US"/>
          </a:p>
        </c:txPr>
        <c:crossAx val="112074112"/>
        <c:crosses val="autoZero"/>
        <c:crossBetween val="between"/>
        <c:majorUnit val="10"/>
      </c:valAx>
      <c:spPr>
        <a:noFill/>
        <a:ln>
          <a:solidFill>
            <a:srgbClr val="4F81BD"/>
          </a:solidFill>
        </a:ln>
      </c:spPr>
    </c:plotArea>
    <c:plotVisOnly val="1"/>
    <c:dispBlanksAs val="gap"/>
  </c:chart>
  <c:spPr>
    <a:ln>
      <a:solidFill>
        <a:srgbClr val="FF0000"/>
      </a:solidFill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  <a:r>
              <a:rPr lang="en-US">
                <a:solidFill>
                  <a:schemeClr val="tx1"/>
                </a:solidFill>
              </a:rPr>
              <a:t>Blood Pressure, Pulse Rate, and Pulse Pressure Record       </a:t>
            </a:r>
          </a:p>
        </c:rich>
      </c:tx>
      <c:layout>
        <c:manualLayout>
          <c:xMode val="edge"/>
          <c:yMode val="edge"/>
          <c:x val="0.20879114780255997"/>
          <c:y val="1.21212121212121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6153846153846163E-2"/>
          <c:y val="9.2424242424242728E-2"/>
          <c:w val="0.92637362637362664"/>
          <c:h val="0.80454545454545778"/>
        </c:manualLayout>
      </c:layout>
      <c:barChart>
        <c:barDir val="col"/>
        <c:grouping val="stacked"/>
        <c:ser>
          <c:idx val="0"/>
          <c:order val="0"/>
          <c:spPr>
            <a:noFill/>
            <a:ln>
              <a:noFill/>
            </a:ln>
          </c:spPr>
          <c:cat>
            <c:strRef>
              <c:f>'BP Data Sheet'!$A$28:$A$58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Sheet'!$C$28:$C$58</c:f>
              <c:numCache>
                <c:formatCode>General</c:formatCode>
                <c:ptCount val="31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  <c:pt idx="14">
                  <c:v>90</c:v>
                </c:pt>
                <c:pt idx="15">
                  <c:v>92</c:v>
                </c:pt>
                <c:pt idx="16">
                  <c:v>88</c:v>
                </c:pt>
                <c:pt idx="17">
                  <c:v>85</c:v>
                </c:pt>
                <c:pt idx="18">
                  <c:v>94</c:v>
                </c:pt>
                <c:pt idx="19">
                  <c:v>92</c:v>
                </c:pt>
                <c:pt idx="20">
                  <c:v>87</c:v>
                </c:pt>
                <c:pt idx="21">
                  <c:v>86</c:v>
                </c:pt>
                <c:pt idx="22">
                  <c:v>84</c:v>
                </c:pt>
                <c:pt idx="23">
                  <c:v>84</c:v>
                </c:pt>
                <c:pt idx="24">
                  <c:v>82</c:v>
                </c:pt>
                <c:pt idx="25">
                  <c:v>80</c:v>
                </c:pt>
                <c:pt idx="26">
                  <c:v>78</c:v>
                </c:pt>
                <c:pt idx="27">
                  <c:v>78</c:v>
                </c:pt>
                <c:pt idx="28">
                  <c:v>80</c:v>
                </c:pt>
                <c:pt idx="29">
                  <c:v>82</c:v>
                </c:pt>
                <c:pt idx="30">
                  <c:v>83</c:v>
                </c:pt>
              </c:numCache>
            </c:numRef>
          </c:val>
        </c:ser>
        <c:ser>
          <c:idx val="1"/>
          <c:order val="1"/>
          <c:tx>
            <c:v>Blood Pressure</c:v>
          </c:tx>
          <c:spPr>
            <a:solidFill>
              <a:schemeClr val="tx1"/>
            </a:solidFill>
            <a:ln>
              <a:solidFill>
                <a:prstClr val="black"/>
              </a:solidFill>
            </a:ln>
          </c:spPr>
          <c:cat>
            <c:strRef>
              <c:f>'BP Data Sheet'!$A$28:$A$58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Sheet'!$E$28:$E$58</c:f>
              <c:numCache>
                <c:formatCode>General</c:formatCode>
                <c:ptCount val="31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  <c:pt idx="14">
                  <c:v>50</c:v>
                </c:pt>
                <c:pt idx="15">
                  <c:v>53</c:v>
                </c:pt>
                <c:pt idx="16">
                  <c:v>50</c:v>
                </c:pt>
                <c:pt idx="17">
                  <c:v>47</c:v>
                </c:pt>
                <c:pt idx="18">
                  <c:v>56</c:v>
                </c:pt>
                <c:pt idx="19">
                  <c:v>56</c:v>
                </c:pt>
                <c:pt idx="20">
                  <c:v>53</c:v>
                </c:pt>
                <c:pt idx="21">
                  <c:v>52</c:v>
                </c:pt>
                <c:pt idx="22">
                  <c:v>51</c:v>
                </c:pt>
                <c:pt idx="23">
                  <c:v>50</c:v>
                </c:pt>
                <c:pt idx="24">
                  <c:v>48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41</c:v>
                </c:pt>
              </c:numCache>
            </c:numRef>
          </c:val>
        </c:ser>
        <c:overlap val="100"/>
        <c:axId val="112130688"/>
        <c:axId val="112268032"/>
      </c:barChart>
      <c:scatterChart>
        <c:scatterStyle val="lineMarker"/>
        <c:ser>
          <c:idx val="2"/>
          <c:order val="2"/>
          <c:tx>
            <c:v>Pulse Rate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strRef>
              <c:f>'BP Data Sheet'!$A$28:$A$58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xVal>
          <c:yVal>
            <c:numRef>
              <c:f>'BP Data Sheet'!$K$28:$K$58</c:f>
              <c:numCache>
                <c:formatCode>General</c:formatCode>
                <c:ptCount val="31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  <c:pt idx="14">
                  <c:v>70</c:v>
                </c:pt>
                <c:pt idx="15">
                  <c:v>72</c:v>
                </c:pt>
                <c:pt idx="16">
                  <c:v>78</c:v>
                </c:pt>
                <c:pt idx="17">
                  <c:v>80</c:v>
                </c:pt>
                <c:pt idx="18">
                  <c:v>74</c:v>
                </c:pt>
                <c:pt idx="19">
                  <c:v>86</c:v>
                </c:pt>
                <c:pt idx="20">
                  <c:v>78</c:v>
                </c:pt>
                <c:pt idx="21">
                  <c:v>70</c:v>
                </c:pt>
                <c:pt idx="22">
                  <c:v>72</c:v>
                </c:pt>
                <c:pt idx="23">
                  <c:v>78</c:v>
                </c:pt>
                <c:pt idx="24">
                  <c:v>80</c:v>
                </c:pt>
                <c:pt idx="25">
                  <c:v>74</c:v>
                </c:pt>
                <c:pt idx="26">
                  <c:v>86</c:v>
                </c:pt>
                <c:pt idx="27">
                  <c:v>78</c:v>
                </c:pt>
                <c:pt idx="28">
                  <c:v>70</c:v>
                </c:pt>
                <c:pt idx="29">
                  <c:v>72</c:v>
                </c:pt>
                <c:pt idx="30">
                  <c:v>78</c:v>
                </c:pt>
              </c:numCache>
            </c:numRef>
          </c:yVal>
        </c:ser>
        <c:ser>
          <c:idx val="3"/>
          <c:order val="3"/>
          <c:tx>
            <c:v>Pulse Pressure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strRef>
              <c:f>'BP Data Sheet'!$A$28:$A$58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xVal>
          <c:yVal>
            <c:numRef>
              <c:f>'BP Data Sheet'!$L$28:$L$58</c:f>
              <c:numCache>
                <c:formatCode>General</c:formatCode>
                <c:ptCount val="31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  <c:pt idx="14">
                  <c:v>50</c:v>
                </c:pt>
                <c:pt idx="15">
                  <c:v>53</c:v>
                </c:pt>
                <c:pt idx="16">
                  <c:v>50</c:v>
                </c:pt>
                <c:pt idx="17">
                  <c:v>47</c:v>
                </c:pt>
                <c:pt idx="18">
                  <c:v>56</c:v>
                </c:pt>
                <c:pt idx="19">
                  <c:v>56</c:v>
                </c:pt>
                <c:pt idx="20">
                  <c:v>53</c:v>
                </c:pt>
                <c:pt idx="21">
                  <c:v>52</c:v>
                </c:pt>
                <c:pt idx="22">
                  <c:v>51</c:v>
                </c:pt>
                <c:pt idx="23">
                  <c:v>50</c:v>
                </c:pt>
                <c:pt idx="24">
                  <c:v>48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41</c:v>
                </c:pt>
              </c:numCache>
            </c:numRef>
          </c:yVal>
        </c:ser>
        <c:axId val="112130688"/>
        <c:axId val="112268032"/>
      </c:scatterChart>
      <c:catAx>
        <c:axId val="112130688"/>
        <c:scaling>
          <c:orientation val="minMax"/>
        </c:scaling>
        <c:axPos val="b"/>
        <c:numFmt formatCode="@" sourceLinked="1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268032"/>
        <c:crosses val="autoZero"/>
        <c:lblAlgn val="ctr"/>
        <c:lblOffset val="100"/>
        <c:tickLblSkip val="1"/>
      </c:catAx>
      <c:valAx>
        <c:axId val="112268032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 i="0" baseline="0">
                <a:solidFill>
                  <a:schemeClr val="tx1"/>
                </a:solidFill>
              </a:defRPr>
            </a:pPr>
            <a:endParaRPr lang="en-US"/>
          </a:p>
        </c:txPr>
        <c:crossAx val="112130688"/>
        <c:crosses val="autoZero"/>
        <c:crossBetween val="between"/>
        <c:majorUnit val="10"/>
      </c:valAx>
      <c:spPr>
        <a:noFill/>
        <a:ln>
          <a:solidFill>
            <a:schemeClr val="tx1"/>
          </a:solidFill>
        </a:ln>
      </c:spPr>
    </c:plotArea>
    <c:plotVisOnly val="1"/>
    <c:dispBlanksAs val="gap"/>
  </c:chart>
  <c:spPr>
    <a:ln>
      <a:solidFill>
        <a:schemeClr val="tx1"/>
      </a:solidFill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tabSelected="1" workbookViewId="0"/>
  </sheetViews>
  <pageMargins left="0.7" right="0.7" top="0.75" bottom="0.75" header="0.3" footer="0.3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workbookViewId="0"/>
  </sheetViews>
  <pageMargins left="0.7" right="0.7" top="0.75" bottom="0.75" header="0.3" footer="0.3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0" tint="-0.249977111117893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90" workbookViewId="0"/>
  </sheetViews>
  <pageMargins left="0.7" right="0.7" top="0.75" bottom="0.75" header="0.3" footer="0.3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/>
  </sheetViews>
  <pageMargins left="0.7" right="0.7" top="0.75" bottom="0.75" header="0.3" footer="0.3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http://raywinstead.com/bp/#http://raywinstead.com/bp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raywinstead.com/bp/#http://raywinstead.com/bp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://raywinstead.com/bp/#http://raywinstead.com/bp/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://raywinstead.com/bp/#http://raywinstead.com/bp/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0.4706</cdr:x>
      <cdr:y>0.78922</cdr:y>
    </cdr:from>
    <cdr:to>
      <cdr:x>0.4706</cdr:x>
      <cdr:y>0.78922</cdr:y>
    </cdr:to>
    <cdr:sp macro="" textlink="">
      <cdr:nvSpPr>
        <cdr:cNvPr id="111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4079035" y="496140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0.14746</cdr:x>
      <cdr:y>0.8006</cdr:y>
    </cdr:from>
    <cdr:to>
      <cdr:x>0.15801</cdr:x>
      <cdr:y>0.84278</cdr:y>
    </cdr:to>
    <cdr:sp macro="" textlink="">
      <cdr:nvSpPr>
        <cdr:cNvPr id="1041" name="Rectangle 1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8146" y="5032946"/>
          <a:ext cx="91445" cy="265165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9525" algn="ctr">
          <a:solidFill>
            <a:prstClr val="black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0.3071</cdr:x>
      <cdr:y>0.82195</cdr:y>
    </cdr:from>
    <cdr:to>
      <cdr:x>0.31869</cdr:x>
      <cdr:y>0.83795</cdr:y>
    </cdr:to>
    <cdr:sp macro="" textlink="">
      <cdr:nvSpPr>
        <cdr:cNvPr id="1042" name="Oval 18"/>
        <cdr:cNvSpPr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661864" y="5167164"/>
          <a:ext cx="100426" cy="100584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0.71947</cdr:x>
      <cdr:y>0.85859</cdr:y>
    </cdr:from>
    <cdr:to>
      <cdr:x>0.91453</cdr:x>
      <cdr:y>0.89499</cdr:y>
    </cdr:to>
    <cdr:sp macro="" textlink="">
      <cdr:nvSpPr>
        <cdr:cNvPr id="1117" name="Text Box 43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36194" y="5397500"/>
          <a:ext cx="1690722" cy="228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Calibri" pitchFamily="34" charset="0"/>
            </a:rPr>
            <a:t>http://raywinstead.com/bp/</a:t>
          </a:r>
        </a:p>
      </cdr:txBody>
    </cdr:sp>
  </cdr:relSizeAnchor>
  <cdr:relSizeAnchor xmlns:cdr="http://schemas.openxmlformats.org/drawingml/2006/chartDrawing">
    <cdr:from>
      <cdr:x>0.001</cdr:x>
      <cdr:y>0.94043</cdr:y>
    </cdr:from>
    <cdr:to>
      <cdr:x>0.99325</cdr:x>
      <cdr:y>0.97318</cdr:y>
    </cdr:to>
    <cdr:sp macro="" textlink="">
      <cdr:nvSpPr>
        <cdr:cNvPr id="1118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91" y="5912024"/>
          <a:ext cx="8600575" cy="2058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0.08379</cdr:x>
      <cdr:y>0.8447</cdr:y>
    </cdr:from>
    <cdr:to>
      <cdr:x>0.22115</cdr:x>
      <cdr:y>0.87879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726283" y="5310189"/>
          <a:ext cx="1190624" cy="2143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0" i="0" baseline="0">
              <a:latin typeface="Verdana" pitchFamily="34" charset="0"/>
              <a:ea typeface="+mn-ea"/>
              <a:cs typeface="+mn-cs"/>
            </a:rPr>
            <a:t>Blood  Pressure                    </a:t>
          </a:r>
          <a:endParaRPr lang="en-US" sz="1000" baseline="0"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0.25687</cdr:x>
      <cdr:y>0.85417</cdr:y>
    </cdr:from>
    <cdr:to>
      <cdr:x>0.39698</cdr:x>
      <cdr:y>0.89015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226469" y="5369719"/>
          <a:ext cx="1214437" cy="226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0.25962</cdr:x>
      <cdr:y>0.8447</cdr:y>
    </cdr:from>
    <cdr:to>
      <cdr:x>0.37912</cdr:x>
      <cdr:y>0.88447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250281" y="5310188"/>
          <a:ext cx="1035844" cy="2500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0" i="0">
              <a:latin typeface="Verdana" pitchFamily="34" charset="0"/>
              <a:ea typeface="+mn-ea"/>
              <a:cs typeface="+mn-cs"/>
            </a:rPr>
            <a:t>Pulse Rate</a:t>
          </a:r>
          <a:endParaRPr lang="en-US" sz="1000"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0.42308</cdr:x>
      <cdr:y>0.8447</cdr:y>
    </cdr:from>
    <cdr:to>
      <cdr:x>0.55769</cdr:x>
      <cdr:y>0.88447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67127" y="5310188"/>
          <a:ext cx="1166810" cy="2500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0" i="0">
              <a:latin typeface="Verdana" pitchFamily="34" charset="0"/>
              <a:ea typeface="+mn-ea"/>
              <a:cs typeface="+mn-cs"/>
            </a:rPr>
            <a:t>Pulse Pressure</a:t>
          </a:r>
          <a:endParaRPr lang="en-US" sz="1000"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0.47665</cdr:x>
      <cdr:y>0.82197</cdr:y>
    </cdr:from>
    <cdr:to>
      <cdr:x>0.4872</cdr:x>
      <cdr:y>0.83652</cdr:y>
    </cdr:to>
    <cdr:sp macro="" textlink="">
      <cdr:nvSpPr>
        <cdr:cNvPr id="12" name="Rectangle 11"/>
        <cdr:cNvSpPr>
          <a:spLocks xmlns:a="http://schemas.openxmlformats.org/drawingml/2006/main"/>
        </cdr:cNvSpPr>
      </cdr:nvSpPr>
      <cdr:spPr>
        <a:xfrm xmlns:a="http://schemas.openxmlformats.org/drawingml/2006/main">
          <a:off x="4131469" y="5167312"/>
          <a:ext cx="91440" cy="91440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0.11126</cdr:x>
      <cdr:y>0.94508</cdr:y>
    </cdr:from>
    <cdr:to>
      <cdr:x>0.13236</cdr:x>
      <cdr:y>0.96592</cdr:y>
    </cdr:to>
    <cdr:sp macro="" textlink="">
      <cdr:nvSpPr>
        <cdr:cNvPr id="15" name="Heart 14"/>
        <cdr:cNvSpPr/>
      </cdr:nvSpPr>
      <cdr:spPr>
        <a:xfrm xmlns:a="http://schemas.openxmlformats.org/drawingml/2006/main">
          <a:off x="964406" y="5941218"/>
          <a:ext cx="182880" cy="131011"/>
        </a:xfrm>
        <a:prstGeom xmlns:a="http://schemas.openxmlformats.org/drawingml/2006/main" prst="heart">
          <a:avLst/>
        </a:prstGeom>
        <a:solidFill xmlns:a="http://schemas.openxmlformats.org/drawingml/2006/main">
          <a:schemeClr val="bg1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0.1456</cdr:x>
      <cdr:y>0.25568</cdr:y>
    </cdr:from>
    <cdr:to>
      <cdr:x>0.1667</cdr:x>
      <cdr:y>0.27652</cdr:y>
    </cdr:to>
    <cdr:sp macro="" textlink="">
      <cdr:nvSpPr>
        <cdr:cNvPr id="16" name="Heart 15"/>
        <cdr:cNvSpPr/>
      </cdr:nvSpPr>
      <cdr:spPr>
        <a:xfrm xmlns:a="http://schemas.openxmlformats.org/drawingml/2006/main">
          <a:off x="1262063" y="1607344"/>
          <a:ext cx="182880" cy="131011"/>
        </a:xfrm>
        <a:prstGeom xmlns:a="http://schemas.openxmlformats.org/drawingml/2006/main" prst="heart">
          <a:avLst/>
        </a:prstGeom>
        <a:solidFill xmlns:a="http://schemas.openxmlformats.org/drawingml/2006/main">
          <a:schemeClr val="bg1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0.22802</cdr:x>
      <cdr:y>0.94886</cdr:y>
    </cdr:from>
    <cdr:to>
      <cdr:x>0.24313</cdr:x>
      <cdr:y>0.96969</cdr:y>
    </cdr:to>
    <cdr:sp macro="" textlink="">
      <cdr:nvSpPr>
        <cdr:cNvPr id="17" name="Isosceles Triangle 16"/>
        <cdr:cNvSpPr/>
      </cdr:nvSpPr>
      <cdr:spPr>
        <a:xfrm xmlns:a="http://schemas.openxmlformats.org/drawingml/2006/main">
          <a:off x="1976436" y="5965030"/>
          <a:ext cx="130970" cy="130948"/>
        </a:xfrm>
        <a:prstGeom xmlns:a="http://schemas.openxmlformats.org/drawingml/2006/main" prst="triangle">
          <a:avLst/>
        </a:prstGeom>
        <a:solidFill xmlns:a="http://schemas.openxmlformats.org/drawingml/2006/main">
          <a:schemeClr val="bg1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0.33242</cdr:x>
      <cdr:y>0.94318</cdr:y>
    </cdr:from>
    <cdr:to>
      <cdr:x>0.35714</cdr:x>
      <cdr:y>0.97348</cdr:y>
    </cdr:to>
    <cdr:sp macro="" textlink="">
      <cdr:nvSpPr>
        <cdr:cNvPr id="18" name="Plus 17"/>
        <cdr:cNvSpPr/>
      </cdr:nvSpPr>
      <cdr:spPr>
        <a:xfrm xmlns:a="http://schemas.openxmlformats.org/drawingml/2006/main">
          <a:off x="2881313" y="5929312"/>
          <a:ext cx="214267" cy="190481"/>
        </a:xfrm>
        <a:prstGeom xmlns:a="http://schemas.openxmlformats.org/drawingml/2006/main" prst="mathPlus">
          <a:avLst/>
        </a:prstGeom>
        <a:solidFill xmlns:a="http://schemas.openxmlformats.org/drawingml/2006/main">
          <a:schemeClr val="bg1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0.05357</cdr:x>
      <cdr:y>0.30871</cdr:y>
    </cdr:from>
    <cdr:to>
      <cdr:x>0.07829</cdr:x>
      <cdr:y>0.33901</cdr:y>
    </cdr:to>
    <cdr:sp macro="" textlink="">
      <cdr:nvSpPr>
        <cdr:cNvPr id="20" name="Plus 19"/>
        <cdr:cNvSpPr/>
      </cdr:nvSpPr>
      <cdr:spPr>
        <a:xfrm xmlns:a="http://schemas.openxmlformats.org/drawingml/2006/main">
          <a:off x="464343" y="1940719"/>
          <a:ext cx="214267" cy="190481"/>
        </a:xfrm>
        <a:prstGeom xmlns:a="http://schemas.openxmlformats.org/drawingml/2006/main" prst="mathPlus">
          <a:avLst/>
        </a:prstGeom>
        <a:solidFill xmlns:a="http://schemas.openxmlformats.org/drawingml/2006/main">
          <a:schemeClr val="bg1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0.08379</cdr:x>
      <cdr:y>0.31061</cdr:y>
    </cdr:from>
    <cdr:to>
      <cdr:x>0.10851</cdr:x>
      <cdr:y>0.34091</cdr:y>
    </cdr:to>
    <cdr:sp macro="" textlink="">
      <cdr:nvSpPr>
        <cdr:cNvPr id="21" name="Plus 20"/>
        <cdr:cNvSpPr/>
      </cdr:nvSpPr>
      <cdr:spPr>
        <a:xfrm xmlns:a="http://schemas.openxmlformats.org/drawingml/2006/main">
          <a:off x="726282" y="1952625"/>
          <a:ext cx="214267" cy="190481"/>
        </a:xfrm>
        <a:prstGeom xmlns:a="http://schemas.openxmlformats.org/drawingml/2006/main" prst="mathPlus">
          <a:avLst/>
        </a:prstGeom>
        <a:solidFill xmlns:a="http://schemas.openxmlformats.org/drawingml/2006/main">
          <a:schemeClr val="bg1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0.11264</cdr:x>
      <cdr:y>0.30871</cdr:y>
    </cdr:from>
    <cdr:to>
      <cdr:x>0.13736</cdr:x>
      <cdr:y>0.33901</cdr:y>
    </cdr:to>
    <cdr:sp macro="" textlink="">
      <cdr:nvSpPr>
        <cdr:cNvPr id="22" name="Plus 21"/>
        <cdr:cNvSpPr/>
      </cdr:nvSpPr>
      <cdr:spPr>
        <a:xfrm xmlns:a="http://schemas.openxmlformats.org/drawingml/2006/main">
          <a:off x="976312" y="1940719"/>
          <a:ext cx="214267" cy="190481"/>
        </a:xfrm>
        <a:prstGeom xmlns:a="http://schemas.openxmlformats.org/drawingml/2006/main" prst="mathPlus">
          <a:avLst/>
        </a:prstGeom>
        <a:solidFill xmlns:a="http://schemas.openxmlformats.org/drawingml/2006/main">
          <a:schemeClr val="bg1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0.14286</cdr:x>
      <cdr:y>0.30871</cdr:y>
    </cdr:from>
    <cdr:to>
      <cdr:x>0.16758</cdr:x>
      <cdr:y>0.33901</cdr:y>
    </cdr:to>
    <cdr:sp macro="" textlink="">
      <cdr:nvSpPr>
        <cdr:cNvPr id="23" name="Plus 22"/>
        <cdr:cNvSpPr/>
      </cdr:nvSpPr>
      <cdr:spPr>
        <a:xfrm xmlns:a="http://schemas.openxmlformats.org/drawingml/2006/main">
          <a:off x="1238250" y="1940719"/>
          <a:ext cx="214267" cy="190481"/>
        </a:xfrm>
        <a:prstGeom xmlns:a="http://schemas.openxmlformats.org/drawingml/2006/main" prst="mathPlus">
          <a:avLst/>
        </a:prstGeom>
        <a:solidFill xmlns:a="http://schemas.openxmlformats.org/drawingml/2006/main">
          <a:schemeClr val="bg1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0.17445</cdr:x>
      <cdr:y>0.3125</cdr:y>
    </cdr:from>
    <cdr:to>
      <cdr:x>0.19917</cdr:x>
      <cdr:y>0.3428</cdr:y>
    </cdr:to>
    <cdr:sp macro="" textlink="">
      <cdr:nvSpPr>
        <cdr:cNvPr id="24" name="Plus 23"/>
        <cdr:cNvSpPr/>
      </cdr:nvSpPr>
      <cdr:spPr>
        <a:xfrm xmlns:a="http://schemas.openxmlformats.org/drawingml/2006/main">
          <a:off x="1512094" y="1964531"/>
          <a:ext cx="214267" cy="190481"/>
        </a:xfrm>
        <a:prstGeom xmlns:a="http://schemas.openxmlformats.org/drawingml/2006/main" prst="mathPlus">
          <a:avLst/>
        </a:prstGeom>
        <a:solidFill xmlns:a="http://schemas.openxmlformats.org/drawingml/2006/main">
          <a:schemeClr val="bg1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0.20467</cdr:x>
      <cdr:y>0.30871</cdr:y>
    </cdr:from>
    <cdr:to>
      <cdr:x>0.22939</cdr:x>
      <cdr:y>0.33901</cdr:y>
    </cdr:to>
    <cdr:sp macro="" textlink="">
      <cdr:nvSpPr>
        <cdr:cNvPr id="25" name="Plus 24"/>
        <cdr:cNvSpPr/>
      </cdr:nvSpPr>
      <cdr:spPr>
        <a:xfrm xmlns:a="http://schemas.openxmlformats.org/drawingml/2006/main">
          <a:off x="1774032" y="1940719"/>
          <a:ext cx="214267" cy="190481"/>
        </a:xfrm>
        <a:prstGeom xmlns:a="http://schemas.openxmlformats.org/drawingml/2006/main" prst="mathPlus">
          <a:avLst/>
        </a:prstGeom>
        <a:solidFill xmlns:a="http://schemas.openxmlformats.org/drawingml/2006/main">
          <a:schemeClr val="bg1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0.23352</cdr:x>
      <cdr:y>0.3125</cdr:y>
    </cdr:from>
    <cdr:to>
      <cdr:x>0.25824</cdr:x>
      <cdr:y>0.3428</cdr:y>
    </cdr:to>
    <cdr:sp macro="" textlink="">
      <cdr:nvSpPr>
        <cdr:cNvPr id="26" name="Plus 25"/>
        <cdr:cNvSpPr/>
      </cdr:nvSpPr>
      <cdr:spPr>
        <a:xfrm xmlns:a="http://schemas.openxmlformats.org/drawingml/2006/main">
          <a:off x="2024063" y="1964531"/>
          <a:ext cx="214267" cy="190481"/>
        </a:xfrm>
        <a:prstGeom xmlns:a="http://schemas.openxmlformats.org/drawingml/2006/main" prst="mathPlus">
          <a:avLst/>
        </a:prstGeom>
        <a:solidFill xmlns:a="http://schemas.openxmlformats.org/drawingml/2006/main">
          <a:schemeClr val="bg1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0.35577</cdr:x>
      <cdr:y>0.35985</cdr:y>
    </cdr:from>
    <cdr:to>
      <cdr:x>0.375</cdr:x>
      <cdr:y>0.38257</cdr:y>
    </cdr:to>
    <cdr:sp macro="" textlink="">
      <cdr:nvSpPr>
        <cdr:cNvPr id="27" name="Flowchart: Or 26"/>
        <cdr:cNvSpPr/>
      </cdr:nvSpPr>
      <cdr:spPr>
        <a:xfrm xmlns:a="http://schemas.openxmlformats.org/drawingml/2006/main">
          <a:off x="3083718" y="2262187"/>
          <a:ext cx="166681" cy="142829"/>
        </a:xfrm>
        <a:prstGeom xmlns:a="http://schemas.openxmlformats.org/drawingml/2006/main" prst="flowChartOr">
          <a:avLst/>
        </a:prstGeom>
        <a:solidFill xmlns:a="http://schemas.openxmlformats.org/drawingml/2006/main">
          <a:schemeClr val="bg1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0.44918</cdr:x>
      <cdr:y>0.94697</cdr:y>
    </cdr:from>
    <cdr:to>
      <cdr:x>0.46841</cdr:x>
      <cdr:y>0.96969</cdr:y>
    </cdr:to>
    <cdr:sp macro="" textlink="">
      <cdr:nvSpPr>
        <cdr:cNvPr id="28" name="Flowchart: Or 27"/>
        <cdr:cNvSpPr/>
      </cdr:nvSpPr>
      <cdr:spPr>
        <a:xfrm xmlns:a="http://schemas.openxmlformats.org/drawingml/2006/main">
          <a:off x="3893345" y="5953125"/>
          <a:ext cx="166681" cy="142829"/>
        </a:xfrm>
        <a:prstGeom xmlns:a="http://schemas.openxmlformats.org/drawingml/2006/main" prst="flowChartOr">
          <a:avLst/>
        </a:prstGeom>
        <a:solidFill xmlns:a="http://schemas.openxmlformats.org/drawingml/2006/main">
          <a:schemeClr val="bg1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0.56181</cdr:x>
      <cdr:y>0.94318</cdr:y>
    </cdr:from>
    <cdr:to>
      <cdr:x>0.58516</cdr:x>
      <cdr:y>0.9697</cdr:y>
    </cdr:to>
    <cdr:sp macro="" textlink="">
      <cdr:nvSpPr>
        <cdr:cNvPr id="29" name="5-Point Star 28"/>
        <cdr:cNvSpPr/>
      </cdr:nvSpPr>
      <cdr:spPr>
        <a:xfrm xmlns:a="http://schemas.openxmlformats.org/drawingml/2006/main">
          <a:off x="4869656" y="5929314"/>
          <a:ext cx="202392" cy="166718"/>
        </a:xfrm>
        <a:prstGeom xmlns:a="http://schemas.openxmlformats.org/drawingml/2006/main" prst="star5">
          <a:avLst/>
        </a:prstGeom>
        <a:solidFill xmlns:a="http://schemas.openxmlformats.org/drawingml/2006/main">
          <a:schemeClr val="bg1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0.66896</cdr:x>
      <cdr:y>0.93939</cdr:y>
    </cdr:from>
    <cdr:to>
      <cdr:x>0.69369</cdr:x>
      <cdr:y>0.97348</cdr:y>
    </cdr:to>
    <cdr:sp macro="" textlink="">
      <cdr:nvSpPr>
        <cdr:cNvPr id="30" name="Multiply 29"/>
        <cdr:cNvSpPr/>
      </cdr:nvSpPr>
      <cdr:spPr>
        <a:xfrm xmlns:a="http://schemas.openxmlformats.org/drawingml/2006/main">
          <a:off x="5798344" y="5905501"/>
          <a:ext cx="214354" cy="214307"/>
        </a:xfrm>
        <a:prstGeom xmlns:a="http://schemas.openxmlformats.org/drawingml/2006/main" prst="mathMultiply">
          <a:avLst/>
        </a:prstGeom>
        <a:solidFill xmlns:a="http://schemas.openxmlformats.org/drawingml/2006/main">
          <a:schemeClr val="bg1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0.44231</cdr:x>
      <cdr:y>0.25</cdr:y>
    </cdr:from>
    <cdr:to>
      <cdr:x>0.46704</cdr:x>
      <cdr:y>0.28409</cdr:y>
    </cdr:to>
    <cdr:sp macro="" textlink="">
      <cdr:nvSpPr>
        <cdr:cNvPr id="31" name="Multiply 30"/>
        <cdr:cNvSpPr/>
      </cdr:nvSpPr>
      <cdr:spPr>
        <a:xfrm xmlns:a="http://schemas.openxmlformats.org/drawingml/2006/main">
          <a:off x="3833813" y="1571625"/>
          <a:ext cx="214354" cy="214307"/>
        </a:xfrm>
        <a:prstGeom xmlns:a="http://schemas.openxmlformats.org/drawingml/2006/main" prst="mathMultiply">
          <a:avLst/>
        </a:prstGeom>
        <a:solidFill xmlns:a="http://schemas.openxmlformats.org/drawingml/2006/main">
          <a:schemeClr val="bg1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0.78571</cdr:x>
      <cdr:y>0.94508</cdr:y>
    </cdr:from>
    <cdr:to>
      <cdr:x>0.81043</cdr:x>
      <cdr:y>0.9697</cdr:y>
    </cdr:to>
    <cdr:sp macro="" textlink="">
      <cdr:nvSpPr>
        <cdr:cNvPr id="32" name="Flowchart: Magnetic Disk 31"/>
        <cdr:cNvSpPr/>
      </cdr:nvSpPr>
      <cdr:spPr>
        <a:xfrm xmlns:a="http://schemas.openxmlformats.org/drawingml/2006/main">
          <a:off x="6810376" y="5941219"/>
          <a:ext cx="214267" cy="154774"/>
        </a:xfrm>
        <a:prstGeom xmlns:a="http://schemas.openxmlformats.org/drawingml/2006/main" prst="flowChartMagneticDisk">
          <a:avLst/>
        </a:prstGeom>
        <a:solidFill xmlns:a="http://schemas.openxmlformats.org/drawingml/2006/main">
          <a:schemeClr val="bg1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0.77198</cdr:x>
      <cdr:y>0.25947</cdr:y>
    </cdr:from>
    <cdr:to>
      <cdr:x>0.7967</cdr:x>
      <cdr:y>0.28409</cdr:y>
    </cdr:to>
    <cdr:sp macro="" textlink="">
      <cdr:nvSpPr>
        <cdr:cNvPr id="33" name="Flowchart: Magnetic Disk 32"/>
        <cdr:cNvSpPr/>
      </cdr:nvSpPr>
      <cdr:spPr>
        <a:xfrm xmlns:a="http://schemas.openxmlformats.org/drawingml/2006/main">
          <a:off x="6691313" y="1631156"/>
          <a:ext cx="214267" cy="154774"/>
        </a:xfrm>
        <a:prstGeom xmlns:a="http://schemas.openxmlformats.org/drawingml/2006/main" prst="flowChartMagneticDisk">
          <a:avLst/>
        </a:prstGeom>
        <a:solidFill xmlns:a="http://schemas.openxmlformats.org/drawingml/2006/main">
          <a:schemeClr val="bg1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0.89423</cdr:x>
      <cdr:y>0.94886</cdr:y>
    </cdr:from>
    <cdr:to>
      <cdr:x>0.90797</cdr:x>
      <cdr:y>0.97349</cdr:y>
    </cdr:to>
    <cdr:sp macro="" textlink="">
      <cdr:nvSpPr>
        <cdr:cNvPr id="34" name="Flowchart: Merge 33"/>
        <cdr:cNvSpPr/>
      </cdr:nvSpPr>
      <cdr:spPr>
        <a:xfrm xmlns:a="http://schemas.openxmlformats.org/drawingml/2006/main">
          <a:off x="7750968" y="5965031"/>
          <a:ext cx="119095" cy="154837"/>
        </a:xfrm>
        <a:prstGeom xmlns:a="http://schemas.openxmlformats.org/drawingml/2006/main" prst="flowChartMerge">
          <a:avLst/>
        </a:prstGeom>
        <a:solidFill xmlns:a="http://schemas.openxmlformats.org/drawingml/2006/main">
          <a:schemeClr val="bg1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0.06868</cdr:x>
      <cdr:y>0.96212</cdr:y>
    </cdr:from>
    <cdr:to>
      <cdr:x>0.17994</cdr:x>
      <cdr:y>0.99811</cdr:y>
    </cdr:to>
    <cdr:sp macro="" textlink="">
      <cdr:nvSpPr>
        <cdr:cNvPr id="35" name="TextBox 34"/>
        <cdr:cNvSpPr txBox="1"/>
      </cdr:nvSpPr>
      <cdr:spPr>
        <a:xfrm xmlns:a="http://schemas.openxmlformats.org/drawingml/2006/main">
          <a:off x="595312" y="6048375"/>
          <a:ext cx="964406" cy="226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en-US" sz="1100">
              <a:latin typeface="+mn-lt"/>
              <a:ea typeface="+mn-ea"/>
              <a:cs typeface="+mn-cs"/>
            </a:rPr>
            <a:t>Med/activ  1</a:t>
          </a:r>
          <a:endParaRPr lang="en-US"/>
        </a:p>
      </cdr:txBody>
    </cdr:sp>
  </cdr:relSizeAnchor>
  <cdr:relSizeAnchor xmlns:cdr="http://schemas.openxmlformats.org/drawingml/2006/chartDrawing">
    <cdr:from>
      <cdr:x>0.18544</cdr:x>
      <cdr:y>0.96402</cdr:y>
    </cdr:from>
    <cdr:to>
      <cdr:x>0.29945</cdr:x>
      <cdr:y>0.99621</cdr:y>
    </cdr:to>
    <cdr:sp macro="" textlink="">
      <cdr:nvSpPr>
        <cdr:cNvPr id="36" name="TextBox 35"/>
        <cdr:cNvSpPr txBox="1"/>
      </cdr:nvSpPr>
      <cdr:spPr>
        <a:xfrm xmlns:a="http://schemas.openxmlformats.org/drawingml/2006/main">
          <a:off x="1607346" y="6060283"/>
          <a:ext cx="988218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+mn-lt"/>
              <a:ea typeface="+mn-ea"/>
              <a:cs typeface="+mn-cs"/>
            </a:rPr>
            <a:t>Med/activ  2</a:t>
          </a:r>
          <a:endParaRPr lang="en-US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0.29396</cdr:x>
      <cdr:y>0.96402</cdr:y>
    </cdr:from>
    <cdr:to>
      <cdr:x>0.40934</cdr:x>
      <cdr:y>0.99811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2547938" y="6060283"/>
          <a:ext cx="1000125" cy="214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+mn-lt"/>
              <a:ea typeface="+mn-ea"/>
              <a:cs typeface="+mn-cs"/>
            </a:rPr>
            <a:t>Med/activ  3</a:t>
          </a:r>
          <a:endParaRPr lang="en-US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0.40659</cdr:x>
      <cdr:y>0.96212</cdr:y>
    </cdr:from>
    <cdr:to>
      <cdr:x>0.51786</cdr:x>
      <cdr:y>0.99621</cdr:y>
    </cdr:to>
    <cdr:sp macro="" textlink="">
      <cdr:nvSpPr>
        <cdr:cNvPr id="38" name="TextBox 37"/>
        <cdr:cNvSpPr txBox="1"/>
      </cdr:nvSpPr>
      <cdr:spPr>
        <a:xfrm xmlns:a="http://schemas.openxmlformats.org/drawingml/2006/main">
          <a:off x="3524251" y="6048376"/>
          <a:ext cx="964406" cy="214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+mn-lt"/>
              <a:ea typeface="+mn-ea"/>
              <a:cs typeface="+mn-cs"/>
            </a:rPr>
            <a:t>Med/activ  4</a:t>
          </a:r>
          <a:endParaRPr lang="en-US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0.51923</cdr:x>
      <cdr:y>0.96212</cdr:y>
    </cdr:from>
    <cdr:to>
      <cdr:x>0.62775</cdr:x>
      <cdr:y>0.99621</cdr:y>
    </cdr:to>
    <cdr:sp macro="" textlink="">
      <cdr:nvSpPr>
        <cdr:cNvPr id="39" name="TextBox 38"/>
        <cdr:cNvSpPr txBox="1"/>
      </cdr:nvSpPr>
      <cdr:spPr>
        <a:xfrm xmlns:a="http://schemas.openxmlformats.org/drawingml/2006/main">
          <a:off x="4500561" y="6048376"/>
          <a:ext cx="940594" cy="214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+mn-lt"/>
              <a:ea typeface="+mn-ea"/>
              <a:cs typeface="+mn-cs"/>
            </a:rPr>
            <a:t>Med/activ  5</a:t>
          </a:r>
          <a:endParaRPr lang="en-US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0.63049</cdr:x>
      <cdr:y>0.96212</cdr:y>
    </cdr:from>
    <cdr:to>
      <cdr:x>0.74451</cdr:x>
      <cdr:y>1</cdr:y>
    </cdr:to>
    <cdr:sp macro="" textlink="">
      <cdr:nvSpPr>
        <cdr:cNvPr id="40" name="TextBox 39"/>
        <cdr:cNvSpPr txBox="1"/>
      </cdr:nvSpPr>
      <cdr:spPr>
        <a:xfrm xmlns:a="http://schemas.openxmlformats.org/drawingml/2006/main">
          <a:off x="5464967" y="6048375"/>
          <a:ext cx="988219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+mn-lt"/>
              <a:ea typeface="+mn-ea"/>
              <a:cs typeface="+mn-cs"/>
            </a:rPr>
            <a:t>Med/activ  6</a:t>
          </a:r>
          <a:endParaRPr lang="en-US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0.74588</cdr:x>
      <cdr:y>0.96212</cdr:y>
    </cdr:from>
    <cdr:to>
      <cdr:x>0.85027</cdr:x>
      <cdr:y>0.99432</cdr:y>
    </cdr:to>
    <cdr:sp macro="" textlink="">
      <cdr:nvSpPr>
        <cdr:cNvPr id="41" name="TextBox 40"/>
        <cdr:cNvSpPr txBox="1"/>
      </cdr:nvSpPr>
      <cdr:spPr>
        <a:xfrm xmlns:a="http://schemas.openxmlformats.org/drawingml/2006/main">
          <a:off x="6465093" y="6048375"/>
          <a:ext cx="904875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+mn-lt"/>
              <a:ea typeface="+mn-ea"/>
              <a:cs typeface="+mn-cs"/>
            </a:rPr>
            <a:t>Med/activ  7</a:t>
          </a:r>
          <a:endParaRPr lang="en-US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0.85027</cdr:x>
      <cdr:y>0.96212</cdr:y>
    </cdr:from>
    <cdr:to>
      <cdr:x>0.95467</cdr:x>
      <cdr:y>0.99811</cdr:y>
    </cdr:to>
    <cdr:sp macro="" textlink="">
      <cdr:nvSpPr>
        <cdr:cNvPr id="42" name="TextBox 41"/>
        <cdr:cNvSpPr txBox="1"/>
      </cdr:nvSpPr>
      <cdr:spPr>
        <a:xfrm xmlns:a="http://schemas.openxmlformats.org/drawingml/2006/main">
          <a:off x="7369969" y="6048376"/>
          <a:ext cx="904874" cy="226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+mn-lt"/>
              <a:ea typeface="+mn-ea"/>
              <a:cs typeface="+mn-cs"/>
            </a:rPr>
            <a:t>Med/activ  8</a:t>
          </a:r>
          <a:endParaRPr lang="en-US"/>
        </a:p>
        <a:p xmlns:a="http://schemas.openxmlformats.org/drawingml/2006/main">
          <a:endParaRPr lang="en-US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59</xdr:row>
      <xdr:rowOff>9526</xdr:rowOff>
    </xdr:from>
    <xdr:to>
      <xdr:col>12</xdr:col>
      <xdr:colOff>552450</xdr:colOff>
      <xdr:row>62</xdr:row>
      <xdr:rowOff>85726</xdr:rowOff>
    </xdr:to>
    <xdr:sp macro="" textlink="">
      <xdr:nvSpPr>
        <xdr:cNvPr id="2" name="TextBox 1"/>
        <xdr:cNvSpPr txBox="1"/>
      </xdr:nvSpPr>
      <xdr:spPr>
        <a:xfrm>
          <a:off x="9525" y="7010401"/>
          <a:ext cx="8467725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OPTIONAL :  If you wish, you may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continue the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4-day running averages from the preceding month at the beginning of the current month </a:t>
          </a:r>
          <a:r>
            <a:rPr lang="en-US" sz="1100"/>
            <a:t>by recording the LAST THREE READINGS from the PRECEDING month below.</a:t>
          </a:r>
          <a:r>
            <a:rPr lang="en-US" sz="1100" baseline="0"/>
            <a:t>  T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he continuing 4-day running averages will be included at the beginning of this month automatically.</a:t>
          </a:r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0.4706</cdr:x>
      <cdr:y>0.78922</cdr:y>
    </cdr:from>
    <cdr:to>
      <cdr:x>0.4706</cdr:x>
      <cdr:y>0.78922</cdr:y>
    </cdr:to>
    <cdr:sp macro="" textlink="">
      <cdr:nvSpPr>
        <cdr:cNvPr id="111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4079035" y="496140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0.14746</cdr:x>
      <cdr:y>0.79975</cdr:y>
    </cdr:from>
    <cdr:to>
      <cdr:x>0.15801</cdr:x>
      <cdr:y>0.84193</cdr:y>
    </cdr:to>
    <cdr:sp macro="" textlink="">
      <cdr:nvSpPr>
        <cdr:cNvPr id="1041" name="Rectangle 1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8146" y="5027655"/>
          <a:ext cx="91445" cy="265165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 w="9525" algn="ctr">
          <a:solidFill>
            <a:prstClr val="black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0.3071</cdr:x>
      <cdr:y>0.82195</cdr:y>
    </cdr:from>
    <cdr:to>
      <cdr:x>0.31869</cdr:x>
      <cdr:y>0.83795</cdr:y>
    </cdr:to>
    <cdr:sp macro="" textlink="">
      <cdr:nvSpPr>
        <cdr:cNvPr id="1042" name="Oval 18"/>
        <cdr:cNvSpPr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661864" y="5167164"/>
          <a:ext cx="100426" cy="100584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00"/>
        </a:solidFill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0.71825</cdr:x>
      <cdr:y>0.85415</cdr:y>
    </cdr:from>
    <cdr:to>
      <cdr:x>0.9655</cdr:x>
      <cdr:y>0.88826</cdr:y>
    </cdr:to>
    <cdr:sp macro="" textlink="">
      <cdr:nvSpPr>
        <cdr:cNvPr id="1117" name="Text Box 43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5611" y="5369623"/>
          <a:ext cx="2143102" cy="214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Calibri" pitchFamily="34" charset="0"/>
            </a:rPr>
            <a:t>http://raywinstead.com/bp/</a:t>
          </a:r>
        </a:p>
      </cdr:txBody>
    </cdr:sp>
  </cdr:relSizeAnchor>
  <cdr:relSizeAnchor xmlns:cdr="http://schemas.openxmlformats.org/drawingml/2006/chartDrawing">
    <cdr:from>
      <cdr:x>0.001</cdr:x>
      <cdr:y>0.94043</cdr:y>
    </cdr:from>
    <cdr:to>
      <cdr:x>0.99325</cdr:x>
      <cdr:y>0.97318</cdr:y>
    </cdr:to>
    <cdr:sp macro="" textlink="">
      <cdr:nvSpPr>
        <cdr:cNvPr id="1118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91" y="5912024"/>
          <a:ext cx="8600575" cy="2058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0.08379</cdr:x>
      <cdr:y>0.8447</cdr:y>
    </cdr:from>
    <cdr:to>
      <cdr:x>0.22115</cdr:x>
      <cdr:y>0.87879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726283" y="5310189"/>
          <a:ext cx="1190624" cy="2143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0" i="0" baseline="0">
              <a:latin typeface="Verdana" pitchFamily="34" charset="0"/>
              <a:ea typeface="+mn-ea"/>
              <a:cs typeface="+mn-cs"/>
            </a:rPr>
            <a:t>Blood  Pressure                    </a:t>
          </a:r>
          <a:endParaRPr lang="en-US" sz="1000" baseline="0"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0.25687</cdr:x>
      <cdr:y>0.85417</cdr:y>
    </cdr:from>
    <cdr:to>
      <cdr:x>0.39698</cdr:x>
      <cdr:y>0.89015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226469" y="5369719"/>
          <a:ext cx="1214437" cy="226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0.25962</cdr:x>
      <cdr:y>0.8447</cdr:y>
    </cdr:from>
    <cdr:to>
      <cdr:x>0.37912</cdr:x>
      <cdr:y>0.88447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250281" y="5310188"/>
          <a:ext cx="1035844" cy="2500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0" i="0">
              <a:latin typeface="Verdana" pitchFamily="34" charset="0"/>
              <a:ea typeface="+mn-ea"/>
              <a:cs typeface="+mn-cs"/>
            </a:rPr>
            <a:t>Pulse Rate</a:t>
          </a:r>
          <a:endParaRPr lang="en-US" sz="1000"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0.42308</cdr:x>
      <cdr:y>0.8447</cdr:y>
    </cdr:from>
    <cdr:to>
      <cdr:x>0.55769</cdr:x>
      <cdr:y>0.88447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67127" y="5310188"/>
          <a:ext cx="1166810" cy="2500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0" i="0">
              <a:latin typeface="Verdana" pitchFamily="34" charset="0"/>
              <a:ea typeface="+mn-ea"/>
              <a:cs typeface="+mn-cs"/>
            </a:rPr>
            <a:t>Pulse Pressure</a:t>
          </a:r>
          <a:endParaRPr lang="en-US" sz="1000"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0.47665</cdr:x>
      <cdr:y>0.82197</cdr:y>
    </cdr:from>
    <cdr:to>
      <cdr:x>0.4872</cdr:x>
      <cdr:y>0.83652</cdr:y>
    </cdr:to>
    <cdr:sp macro="" textlink="">
      <cdr:nvSpPr>
        <cdr:cNvPr id="12" name="Rectangle 11"/>
        <cdr:cNvSpPr>
          <a:spLocks xmlns:a="http://schemas.openxmlformats.org/drawingml/2006/main"/>
        </cdr:cNvSpPr>
      </cdr:nvSpPr>
      <cdr:spPr>
        <a:xfrm xmlns:a="http://schemas.openxmlformats.org/drawingml/2006/main">
          <a:off x="4131469" y="5167312"/>
          <a:ext cx="91440" cy="91440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0.4706</cdr:x>
      <cdr:y>0.78922</cdr:y>
    </cdr:from>
    <cdr:to>
      <cdr:x>0.4706</cdr:x>
      <cdr:y>0.78922</cdr:y>
    </cdr:to>
    <cdr:sp macro="" textlink="">
      <cdr:nvSpPr>
        <cdr:cNvPr id="111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4079035" y="496140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0.14746</cdr:x>
      <cdr:y>0.80127</cdr:y>
    </cdr:from>
    <cdr:to>
      <cdr:x>0.15801</cdr:x>
      <cdr:y>0.84345</cdr:y>
    </cdr:to>
    <cdr:sp macro="" textlink="">
      <cdr:nvSpPr>
        <cdr:cNvPr id="1041" name="Rectangle 1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8146" y="5037180"/>
          <a:ext cx="91445" cy="265165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9525" algn="ctr">
          <a:solidFill>
            <a:prstClr val="black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0.3071</cdr:x>
      <cdr:y>0.82195</cdr:y>
    </cdr:from>
    <cdr:to>
      <cdr:x>0.31869</cdr:x>
      <cdr:y>0.83795</cdr:y>
    </cdr:to>
    <cdr:sp macro="" textlink="">
      <cdr:nvSpPr>
        <cdr:cNvPr id="1042" name="Oval 18"/>
        <cdr:cNvSpPr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661864" y="5167164"/>
          <a:ext cx="100426" cy="100584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0.71688</cdr:x>
      <cdr:y>0.85606</cdr:y>
    </cdr:from>
    <cdr:to>
      <cdr:x>0.9217</cdr:x>
      <cdr:y>0.89394</cdr:y>
    </cdr:to>
    <cdr:sp macro="" textlink="">
      <cdr:nvSpPr>
        <cdr:cNvPr id="1117" name="Text Box 43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3705" y="5381625"/>
          <a:ext cx="1775389" cy="238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Calibri" pitchFamily="34" charset="0"/>
            </a:rPr>
            <a:t>http://raywinstead.com/bp/</a:t>
          </a:r>
        </a:p>
      </cdr:txBody>
    </cdr:sp>
  </cdr:relSizeAnchor>
  <cdr:relSizeAnchor xmlns:cdr="http://schemas.openxmlformats.org/drawingml/2006/chartDrawing">
    <cdr:from>
      <cdr:x>0.001</cdr:x>
      <cdr:y>0.94043</cdr:y>
    </cdr:from>
    <cdr:to>
      <cdr:x>0.99325</cdr:x>
      <cdr:y>0.97318</cdr:y>
    </cdr:to>
    <cdr:sp macro="" textlink="">
      <cdr:nvSpPr>
        <cdr:cNvPr id="1118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91" y="5912024"/>
          <a:ext cx="8600575" cy="2058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0.08379</cdr:x>
      <cdr:y>0.8447</cdr:y>
    </cdr:from>
    <cdr:to>
      <cdr:x>0.22115</cdr:x>
      <cdr:y>0.87879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726283" y="5310189"/>
          <a:ext cx="1190624" cy="2143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0" i="0" baseline="0">
              <a:latin typeface="Verdana" pitchFamily="34" charset="0"/>
              <a:ea typeface="+mn-ea"/>
              <a:cs typeface="+mn-cs"/>
            </a:rPr>
            <a:t>Blood  Pressure                    </a:t>
          </a:r>
          <a:endParaRPr lang="en-US" sz="1000" baseline="0"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0.25687</cdr:x>
      <cdr:y>0.85417</cdr:y>
    </cdr:from>
    <cdr:to>
      <cdr:x>0.39698</cdr:x>
      <cdr:y>0.89015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226469" y="5369719"/>
          <a:ext cx="1214437" cy="226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0.25962</cdr:x>
      <cdr:y>0.8447</cdr:y>
    </cdr:from>
    <cdr:to>
      <cdr:x>0.37912</cdr:x>
      <cdr:y>0.88447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250281" y="5310188"/>
          <a:ext cx="1035844" cy="2500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0" i="0">
              <a:latin typeface="Verdana" pitchFamily="34" charset="0"/>
              <a:ea typeface="+mn-ea"/>
              <a:cs typeface="+mn-cs"/>
            </a:rPr>
            <a:t>Pulse Rate</a:t>
          </a:r>
          <a:endParaRPr lang="en-US" sz="1000"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0.42308</cdr:x>
      <cdr:y>0.8447</cdr:y>
    </cdr:from>
    <cdr:to>
      <cdr:x>0.55769</cdr:x>
      <cdr:y>0.88447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67127" y="5310188"/>
          <a:ext cx="1166810" cy="2500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0" i="0">
              <a:latin typeface="Verdana" pitchFamily="34" charset="0"/>
              <a:ea typeface="+mn-ea"/>
              <a:cs typeface="+mn-cs"/>
            </a:rPr>
            <a:t>Pulse Pressure</a:t>
          </a:r>
          <a:endParaRPr lang="en-US" sz="1000"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0.47665</cdr:x>
      <cdr:y>0.82197</cdr:y>
    </cdr:from>
    <cdr:to>
      <cdr:x>0.4872</cdr:x>
      <cdr:y>0.83652</cdr:y>
    </cdr:to>
    <cdr:sp macro="" textlink="">
      <cdr:nvSpPr>
        <cdr:cNvPr id="12" name="Rectangle 11"/>
        <cdr:cNvSpPr>
          <a:spLocks xmlns:a="http://schemas.openxmlformats.org/drawingml/2006/main"/>
        </cdr:cNvSpPr>
      </cdr:nvSpPr>
      <cdr:spPr>
        <a:xfrm xmlns:a="http://schemas.openxmlformats.org/drawingml/2006/main">
          <a:off x="4131469" y="5167312"/>
          <a:ext cx="91440" cy="91440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8650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0.4706</cdr:x>
      <cdr:y>0.78922</cdr:y>
    </cdr:from>
    <cdr:to>
      <cdr:x>0.4706</cdr:x>
      <cdr:y>0.78922</cdr:y>
    </cdr:to>
    <cdr:sp macro="" textlink="">
      <cdr:nvSpPr>
        <cdr:cNvPr id="111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4079035" y="496140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0.14746</cdr:x>
      <cdr:y>0.79891</cdr:y>
    </cdr:from>
    <cdr:to>
      <cdr:x>0.15801</cdr:x>
      <cdr:y>0.84109</cdr:y>
    </cdr:to>
    <cdr:sp macro="" textlink="">
      <cdr:nvSpPr>
        <cdr:cNvPr id="1041" name="Rectangle 1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8146" y="5022363"/>
          <a:ext cx="91445" cy="265165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 w="9525" algn="ctr">
          <a:solidFill>
            <a:prstClr val="black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0.3071</cdr:x>
      <cdr:y>0.82195</cdr:y>
    </cdr:from>
    <cdr:to>
      <cdr:x>0.31869</cdr:x>
      <cdr:y>0.83795</cdr:y>
    </cdr:to>
    <cdr:sp macro="" textlink="">
      <cdr:nvSpPr>
        <cdr:cNvPr id="1042" name="Oval 18"/>
        <cdr:cNvSpPr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661864" y="5167164"/>
          <a:ext cx="100426" cy="100584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00"/>
        </a:solidFill>
        <a:ln xmlns:a="http://schemas.openxmlformats.org/drawingml/2006/main" w="9525" algn="ctr">
          <a:solidFill>
            <a:sysClr val="windowText" lastClr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0.71703</cdr:x>
      <cdr:y>0.8569</cdr:y>
    </cdr:from>
    <cdr:to>
      <cdr:x>0.91209</cdr:x>
      <cdr:y>0.89499</cdr:y>
    </cdr:to>
    <cdr:sp macro="" textlink="">
      <cdr:nvSpPr>
        <cdr:cNvPr id="1117" name="Text Box 43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5028" y="5386916"/>
          <a:ext cx="1690722" cy="2394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Calibri" pitchFamily="34" charset="0"/>
            </a:rPr>
            <a:t>http://raywinstead.com/bp/</a:t>
          </a:r>
        </a:p>
      </cdr:txBody>
    </cdr:sp>
  </cdr:relSizeAnchor>
  <cdr:relSizeAnchor xmlns:cdr="http://schemas.openxmlformats.org/drawingml/2006/chartDrawing">
    <cdr:from>
      <cdr:x>0.001</cdr:x>
      <cdr:y>0.94043</cdr:y>
    </cdr:from>
    <cdr:to>
      <cdr:x>0.99325</cdr:x>
      <cdr:y>0.97318</cdr:y>
    </cdr:to>
    <cdr:sp macro="" textlink="">
      <cdr:nvSpPr>
        <cdr:cNvPr id="1118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91" y="5912024"/>
          <a:ext cx="8600575" cy="2058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0.08379</cdr:x>
      <cdr:y>0.8447</cdr:y>
    </cdr:from>
    <cdr:to>
      <cdr:x>0.22115</cdr:x>
      <cdr:y>0.87879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726283" y="5310189"/>
          <a:ext cx="1190624" cy="2143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0" i="0" baseline="0">
              <a:latin typeface="Verdana" pitchFamily="34" charset="0"/>
              <a:ea typeface="+mn-ea"/>
              <a:cs typeface="+mn-cs"/>
            </a:rPr>
            <a:t>Blood  Pressure                    </a:t>
          </a:r>
          <a:endParaRPr lang="en-US" sz="1000" baseline="0"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0.25687</cdr:x>
      <cdr:y>0.85417</cdr:y>
    </cdr:from>
    <cdr:to>
      <cdr:x>0.39698</cdr:x>
      <cdr:y>0.89015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226469" y="5369719"/>
          <a:ext cx="1214437" cy="226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0.25962</cdr:x>
      <cdr:y>0.8447</cdr:y>
    </cdr:from>
    <cdr:to>
      <cdr:x>0.37912</cdr:x>
      <cdr:y>0.88447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250281" y="5310188"/>
          <a:ext cx="1035844" cy="2500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0" i="0">
              <a:latin typeface="Verdana" pitchFamily="34" charset="0"/>
              <a:ea typeface="+mn-ea"/>
              <a:cs typeface="+mn-cs"/>
            </a:rPr>
            <a:t>Pulse Rate</a:t>
          </a:r>
          <a:endParaRPr lang="en-US" sz="1000"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0.42308</cdr:x>
      <cdr:y>0.8447</cdr:y>
    </cdr:from>
    <cdr:to>
      <cdr:x>0.55769</cdr:x>
      <cdr:y>0.88447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67127" y="5310188"/>
          <a:ext cx="1166810" cy="2500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0" i="0">
              <a:latin typeface="Verdana" pitchFamily="34" charset="0"/>
              <a:ea typeface="+mn-ea"/>
              <a:cs typeface="+mn-cs"/>
            </a:rPr>
            <a:t>Pulse Pressure</a:t>
          </a:r>
          <a:endParaRPr lang="en-US" sz="1000"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0.47665</cdr:x>
      <cdr:y>0.82197</cdr:y>
    </cdr:from>
    <cdr:to>
      <cdr:x>0.4872</cdr:x>
      <cdr:y>0.83652</cdr:y>
    </cdr:to>
    <cdr:sp macro="" textlink="">
      <cdr:nvSpPr>
        <cdr:cNvPr id="12" name="Rectangle 11"/>
        <cdr:cNvSpPr>
          <a:spLocks xmlns:a="http://schemas.openxmlformats.org/drawingml/2006/main"/>
        </cdr:cNvSpPr>
      </cdr:nvSpPr>
      <cdr:spPr>
        <a:xfrm xmlns:a="http://schemas.openxmlformats.org/drawingml/2006/main">
          <a:off x="4131469" y="5167312"/>
          <a:ext cx="91440" cy="91440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0.11126</cdr:x>
      <cdr:y>0.94508</cdr:y>
    </cdr:from>
    <cdr:to>
      <cdr:x>0.13236</cdr:x>
      <cdr:y>0.96592</cdr:y>
    </cdr:to>
    <cdr:sp macro="" textlink="">
      <cdr:nvSpPr>
        <cdr:cNvPr id="15" name="Heart 14"/>
        <cdr:cNvSpPr/>
      </cdr:nvSpPr>
      <cdr:spPr>
        <a:xfrm xmlns:a="http://schemas.openxmlformats.org/drawingml/2006/main">
          <a:off x="964406" y="5941218"/>
          <a:ext cx="182880" cy="131011"/>
        </a:xfrm>
        <a:prstGeom xmlns:a="http://schemas.openxmlformats.org/drawingml/2006/main" prst="heart">
          <a:avLst/>
        </a:prstGeom>
        <a:solidFill xmlns:a="http://schemas.openxmlformats.org/drawingml/2006/main">
          <a:srgbClr val="0070C0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0.1456</cdr:x>
      <cdr:y>0.25568</cdr:y>
    </cdr:from>
    <cdr:to>
      <cdr:x>0.1667</cdr:x>
      <cdr:y>0.27652</cdr:y>
    </cdr:to>
    <cdr:sp macro="" textlink="">
      <cdr:nvSpPr>
        <cdr:cNvPr id="16" name="Heart 15"/>
        <cdr:cNvSpPr/>
      </cdr:nvSpPr>
      <cdr:spPr>
        <a:xfrm xmlns:a="http://schemas.openxmlformats.org/drawingml/2006/main">
          <a:off x="1262063" y="1607344"/>
          <a:ext cx="182880" cy="131011"/>
        </a:xfrm>
        <a:prstGeom xmlns:a="http://schemas.openxmlformats.org/drawingml/2006/main" prst="heart">
          <a:avLst/>
        </a:prstGeom>
        <a:solidFill xmlns:a="http://schemas.openxmlformats.org/drawingml/2006/main">
          <a:srgbClr val="0070C0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0.22802</cdr:x>
      <cdr:y>0.94886</cdr:y>
    </cdr:from>
    <cdr:to>
      <cdr:x>0.24313</cdr:x>
      <cdr:y>0.96969</cdr:y>
    </cdr:to>
    <cdr:sp macro="" textlink="">
      <cdr:nvSpPr>
        <cdr:cNvPr id="17" name="Isosceles Triangle 16"/>
        <cdr:cNvSpPr/>
      </cdr:nvSpPr>
      <cdr:spPr>
        <a:xfrm xmlns:a="http://schemas.openxmlformats.org/drawingml/2006/main">
          <a:off x="1976436" y="5965030"/>
          <a:ext cx="130970" cy="130948"/>
        </a:xfrm>
        <a:prstGeom xmlns:a="http://schemas.openxmlformats.org/drawingml/2006/main" prst="triangle">
          <a:avLst/>
        </a:prstGeom>
        <a:solidFill xmlns:a="http://schemas.openxmlformats.org/drawingml/2006/main">
          <a:srgbClr val="0070C0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0.33242</cdr:x>
      <cdr:y>0.94318</cdr:y>
    </cdr:from>
    <cdr:to>
      <cdr:x>0.35714</cdr:x>
      <cdr:y>0.97348</cdr:y>
    </cdr:to>
    <cdr:sp macro="" textlink="">
      <cdr:nvSpPr>
        <cdr:cNvPr id="18" name="Plus 17"/>
        <cdr:cNvSpPr/>
      </cdr:nvSpPr>
      <cdr:spPr>
        <a:xfrm xmlns:a="http://schemas.openxmlformats.org/drawingml/2006/main">
          <a:off x="2881313" y="5929312"/>
          <a:ext cx="214267" cy="190481"/>
        </a:xfrm>
        <a:prstGeom xmlns:a="http://schemas.openxmlformats.org/drawingml/2006/main" prst="mathPlus">
          <a:avLst/>
        </a:prstGeom>
        <a:solidFill xmlns:a="http://schemas.openxmlformats.org/drawingml/2006/main">
          <a:srgbClr val="0070C0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0.05357</cdr:x>
      <cdr:y>0.30871</cdr:y>
    </cdr:from>
    <cdr:to>
      <cdr:x>0.07829</cdr:x>
      <cdr:y>0.33901</cdr:y>
    </cdr:to>
    <cdr:sp macro="" textlink="">
      <cdr:nvSpPr>
        <cdr:cNvPr id="20" name="Plus 19"/>
        <cdr:cNvSpPr/>
      </cdr:nvSpPr>
      <cdr:spPr>
        <a:xfrm xmlns:a="http://schemas.openxmlformats.org/drawingml/2006/main">
          <a:off x="464343" y="1940719"/>
          <a:ext cx="214267" cy="190481"/>
        </a:xfrm>
        <a:prstGeom xmlns:a="http://schemas.openxmlformats.org/drawingml/2006/main" prst="mathPlus">
          <a:avLst/>
        </a:prstGeom>
        <a:solidFill xmlns:a="http://schemas.openxmlformats.org/drawingml/2006/main">
          <a:srgbClr val="0070C0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0.08379</cdr:x>
      <cdr:y>0.31061</cdr:y>
    </cdr:from>
    <cdr:to>
      <cdr:x>0.10851</cdr:x>
      <cdr:y>0.34091</cdr:y>
    </cdr:to>
    <cdr:sp macro="" textlink="">
      <cdr:nvSpPr>
        <cdr:cNvPr id="21" name="Plus 20"/>
        <cdr:cNvSpPr/>
      </cdr:nvSpPr>
      <cdr:spPr>
        <a:xfrm xmlns:a="http://schemas.openxmlformats.org/drawingml/2006/main">
          <a:off x="726282" y="1952625"/>
          <a:ext cx="214267" cy="190481"/>
        </a:xfrm>
        <a:prstGeom xmlns:a="http://schemas.openxmlformats.org/drawingml/2006/main" prst="mathPlus">
          <a:avLst/>
        </a:prstGeom>
        <a:solidFill xmlns:a="http://schemas.openxmlformats.org/drawingml/2006/main">
          <a:srgbClr val="0070C0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0.11264</cdr:x>
      <cdr:y>0.30871</cdr:y>
    </cdr:from>
    <cdr:to>
      <cdr:x>0.13736</cdr:x>
      <cdr:y>0.33901</cdr:y>
    </cdr:to>
    <cdr:sp macro="" textlink="">
      <cdr:nvSpPr>
        <cdr:cNvPr id="22" name="Plus 21"/>
        <cdr:cNvSpPr/>
      </cdr:nvSpPr>
      <cdr:spPr>
        <a:xfrm xmlns:a="http://schemas.openxmlformats.org/drawingml/2006/main">
          <a:off x="976312" y="1940719"/>
          <a:ext cx="214267" cy="190481"/>
        </a:xfrm>
        <a:prstGeom xmlns:a="http://schemas.openxmlformats.org/drawingml/2006/main" prst="mathPlus">
          <a:avLst/>
        </a:prstGeom>
        <a:solidFill xmlns:a="http://schemas.openxmlformats.org/drawingml/2006/main">
          <a:srgbClr val="0070C0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0.14286</cdr:x>
      <cdr:y>0.30871</cdr:y>
    </cdr:from>
    <cdr:to>
      <cdr:x>0.16758</cdr:x>
      <cdr:y>0.33901</cdr:y>
    </cdr:to>
    <cdr:sp macro="" textlink="">
      <cdr:nvSpPr>
        <cdr:cNvPr id="23" name="Plus 22"/>
        <cdr:cNvSpPr/>
      </cdr:nvSpPr>
      <cdr:spPr>
        <a:xfrm xmlns:a="http://schemas.openxmlformats.org/drawingml/2006/main">
          <a:off x="1238250" y="1940719"/>
          <a:ext cx="214267" cy="190481"/>
        </a:xfrm>
        <a:prstGeom xmlns:a="http://schemas.openxmlformats.org/drawingml/2006/main" prst="mathPlus">
          <a:avLst/>
        </a:prstGeom>
        <a:solidFill xmlns:a="http://schemas.openxmlformats.org/drawingml/2006/main">
          <a:srgbClr val="0070C0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0.17445</cdr:x>
      <cdr:y>0.3125</cdr:y>
    </cdr:from>
    <cdr:to>
      <cdr:x>0.19917</cdr:x>
      <cdr:y>0.3428</cdr:y>
    </cdr:to>
    <cdr:sp macro="" textlink="">
      <cdr:nvSpPr>
        <cdr:cNvPr id="24" name="Plus 23"/>
        <cdr:cNvSpPr/>
      </cdr:nvSpPr>
      <cdr:spPr>
        <a:xfrm xmlns:a="http://schemas.openxmlformats.org/drawingml/2006/main">
          <a:off x="1512094" y="1964531"/>
          <a:ext cx="214267" cy="190481"/>
        </a:xfrm>
        <a:prstGeom xmlns:a="http://schemas.openxmlformats.org/drawingml/2006/main" prst="mathPlus">
          <a:avLst/>
        </a:prstGeom>
        <a:solidFill xmlns:a="http://schemas.openxmlformats.org/drawingml/2006/main">
          <a:srgbClr val="0070C0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0.20467</cdr:x>
      <cdr:y>0.30871</cdr:y>
    </cdr:from>
    <cdr:to>
      <cdr:x>0.22939</cdr:x>
      <cdr:y>0.33901</cdr:y>
    </cdr:to>
    <cdr:sp macro="" textlink="">
      <cdr:nvSpPr>
        <cdr:cNvPr id="25" name="Plus 24"/>
        <cdr:cNvSpPr/>
      </cdr:nvSpPr>
      <cdr:spPr>
        <a:xfrm xmlns:a="http://schemas.openxmlformats.org/drawingml/2006/main">
          <a:off x="1774032" y="1940719"/>
          <a:ext cx="214267" cy="190481"/>
        </a:xfrm>
        <a:prstGeom xmlns:a="http://schemas.openxmlformats.org/drawingml/2006/main" prst="mathPlus">
          <a:avLst/>
        </a:prstGeom>
        <a:solidFill xmlns:a="http://schemas.openxmlformats.org/drawingml/2006/main">
          <a:srgbClr val="0070C0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0.23352</cdr:x>
      <cdr:y>0.3125</cdr:y>
    </cdr:from>
    <cdr:to>
      <cdr:x>0.25824</cdr:x>
      <cdr:y>0.3428</cdr:y>
    </cdr:to>
    <cdr:sp macro="" textlink="">
      <cdr:nvSpPr>
        <cdr:cNvPr id="26" name="Plus 25"/>
        <cdr:cNvSpPr/>
      </cdr:nvSpPr>
      <cdr:spPr>
        <a:xfrm xmlns:a="http://schemas.openxmlformats.org/drawingml/2006/main">
          <a:off x="2024063" y="1964531"/>
          <a:ext cx="214267" cy="190481"/>
        </a:xfrm>
        <a:prstGeom xmlns:a="http://schemas.openxmlformats.org/drawingml/2006/main" prst="mathPlus">
          <a:avLst/>
        </a:prstGeom>
        <a:solidFill xmlns:a="http://schemas.openxmlformats.org/drawingml/2006/main">
          <a:srgbClr val="0070C0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0.35577</cdr:x>
      <cdr:y>0.35985</cdr:y>
    </cdr:from>
    <cdr:to>
      <cdr:x>0.375</cdr:x>
      <cdr:y>0.38257</cdr:y>
    </cdr:to>
    <cdr:sp macro="" textlink="">
      <cdr:nvSpPr>
        <cdr:cNvPr id="27" name="Flowchart: Or 26"/>
        <cdr:cNvSpPr/>
      </cdr:nvSpPr>
      <cdr:spPr>
        <a:xfrm xmlns:a="http://schemas.openxmlformats.org/drawingml/2006/main">
          <a:off x="3083718" y="2262187"/>
          <a:ext cx="166681" cy="142829"/>
        </a:xfrm>
        <a:prstGeom xmlns:a="http://schemas.openxmlformats.org/drawingml/2006/main" prst="flowChartOr">
          <a:avLst/>
        </a:prstGeom>
        <a:solidFill xmlns:a="http://schemas.openxmlformats.org/drawingml/2006/main">
          <a:srgbClr val="0070C0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0.44918</cdr:x>
      <cdr:y>0.94697</cdr:y>
    </cdr:from>
    <cdr:to>
      <cdr:x>0.46841</cdr:x>
      <cdr:y>0.96969</cdr:y>
    </cdr:to>
    <cdr:sp macro="" textlink="">
      <cdr:nvSpPr>
        <cdr:cNvPr id="28" name="Flowchart: Or 27"/>
        <cdr:cNvSpPr/>
      </cdr:nvSpPr>
      <cdr:spPr>
        <a:xfrm xmlns:a="http://schemas.openxmlformats.org/drawingml/2006/main">
          <a:off x="3893345" y="5953125"/>
          <a:ext cx="166681" cy="142829"/>
        </a:xfrm>
        <a:prstGeom xmlns:a="http://schemas.openxmlformats.org/drawingml/2006/main" prst="flowChartOr">
          <a:avLst/>
        </a:prstGeom>
        <a:solidFill xmlns:a="http://schemas.openxmlformats.org/drawingml/2006/main">
          <a:srgbClr val="0070C0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0.56181</cdr:x>
      <cdr:y>0.94318</cdr:y>
    </cdr:from>
    <cdr:to>
      <cdr:x>0.58516</cdr:x>
      <cdr:y>0.9697</cdr:y>
    </cdr:to>
    <cdr:sp macro="" textlink="">
      <cdr:nvSpPr>
        <cdr:cNvPr id="29" name="5-Point Star 28"/>
        <cdr:cNvSpPr/>
      </cdr:nvSpPr>
      <cdr:spPr>
        <a:xfrm xmlns:a="http://schemas.openxmlformats.org/drawingml/2006/main">
          <a:off x="4869656" y="5929314"/>
          <a:ext cx="202392" cy="166718"/>
        </a:xfrm>
        <a:prstGeom xmlns:a="http://schemas.openxmlformats.org/drawingml/2006/main" prst="star5">
          <a:avLst/>
        </a:prstGeom>
        <a:solidFill xmlns:a="http://schemas.openxmlformats.org/drawingml/2006/main">
          <a:srgbClr val="0070C0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0.66896</cdr:x>
      <cdr:y>0.93939</cdr:y>
    </cdr:from>
    <cdr:to>
      <cdr:x>0.69369</cdr:x>
      <cdr:y>0.97348</cdr:y>
    </cdr:to>
    <cdr:sp macro="" textlink="">
      <cdr:nvSpPr>
        <cdr:cNvPr id="30" name="Multiply 29"/>
        <cdr:cNvSpPr/>
      </cdr:nvSpPr>
      <cdr:spPr>
        <a:xfrm xmlns:a="http://schemas.openxmlformats.org/drawingml/2006/main">
          <a:off x="5798344" y="5905501"/>
          <a:ext cx="214354" cy="214307"/>
        </a:xfrm>
        <a:prstGeom xmlns:a="http://schemas.openxmlformats.org/drawingml/2006/main" prst="mathMultiply">
          <a:avLst/>
        </a:prstGeom>
        <a:solidFill xmlns:a="http://schemas.openxmlformats.org/drawingml/2006/main">
          <a:srgbClr val="0070C0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0.44231</cdr:x>
      <cdr:y>0.25</cdr:y>
    </cdr:from>
    <cdr:to>
      <cdr:x>0.46704</cdr:x>
      <cdr:y>0.28409</cdr:y>
    </cdr:to>
    <cdr:sp macro="" textlink="">
      <cdr:nvSpPr>
        <cdr:cNvPr id="31" name="Multiply 30"/>
        <cdr:cNvSpPr/>
      </cdr:nvSpPr>
      <cdr:spPr>
        <a:xfrm xmlns:a="http://schemas.openxmlformats.org/drawingml/2006/main">
          <a:off x="3833813" y="1571625"/>
          <a:ext cx="214354" cy="214307"/>
        </a:xfrm>
        <a:prstGeom xmlns:a="http://schemas.openxmlformats.org/drawingml/2006/main" prst="mathMultiply">
          <a:avLst/>
        </a:prstGeom>
        <a:solidFill xmlns:a="http://schemas.openxmlformats.org/drawingml/2006/main">
          <a:srgbClr val="0070C0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0.78571</cdr:x>
      <cdr:y>0.94508</cdr:y>
    </cdr:from>
    <cdr:to>
      <cdr:x>0.81043</cdr:x>
      <cdr:y>0.9697</cdr:y>
    </cdr:to>
    <cdr:sp macro="" textlink="">
      <cdr:nvSpPr>
        <cdr:cNvPr id="32" name="Flowchart: Magnetic Disk 31"/>
        <cdr:cNvSpPr/>
      </cdr:nvSpPr>
      <cdr:spPr>
        <a:xfrm xmlns:a="http://schemas.openxmlformats.org/drawingml/2006/main">
          <a:off x="6810376" y="5941219"/>
          <a:ext cx="214267" cy="154774"/>
        </a:xfrm>
        <a:prstGeom xmlns:a="http://schemas.openxmlformats.org/drawingml/2006/main" prst="flowChartMagneticDisk">
          <a:avLst/>
        </a:prstGeom>
        <a:solidFill xmlns:a="http://schemas.openxmlformats.org/drawingml/2006/main">
          <a:srgbClr val="0070C0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0.77198</cdr:x>
      <cdr:y>0.25947</cdr:y>
    </cdr:from>
    <cdr:to>
      <cdr:x>0.7967</cdr:x>
      <cdr:y>0.28409</cdr:y>
    </cdr:to>
    <cdr:sp macro="" textlink="">
      <cdr:nvSpPr>
        <cdr:cNvPr id="33" name="Flowchart: Magnetic Disk 32"/>
        <cdr:cNvSpPr/>
      </cdr:nvSpPr>
      <cdr:spPr>
        <a:xfrm xmlns:a="http://schemas.openxmlformats.org/drawingml/2006/main">
          <a:off x="6691313" y="1631156"/>
          <a:ext cx="214267" cy="154774"/>
        </a:xfrm>
        <a:prstGeom xmlns:a="http://schemas.openxmlformats.org/drawingml/2006/main" prst="flowChartMagneticDisk">
          <a:avLst/>
        </a:prstGeom>
        <a:solidFill xmlns:a="http://schemas.openxmlformats.org/drawingml/2006/main">
          <a:srgbClr val="0070C0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0.89423</cdr:x>
      <cdr:y>0.94886</cdr:y>
    </cdr:from>
    <cdr:to>
      <cdr:x>0.90797</cdr:x>
      <cdr:y>0.97349</cdr:y>
    </cdr:to>
    <cdr:sp macro="" textlink="">
      <cdr:nvSpPr>
        <cdr:cNvPr id="34" name="Flowchart: Merge 33"/>
        <cdr:cNvSpPr/>
      </cdr:nvSpPr>
      <cdr:spPr>
        <a:xfrm xmlns:a="http://schemas.openxmlformats.org/drawingml/2006/main">
          <a:off x="7750968" y="5965031"/>
          <a:ext cx="119095" cy="154837"/>
        </a:xfrm>
        <a:prstGeom xmlns:a="http://schemas.openxmlformats.org/drawingml/2006/main" prst="flowChartMerge">
          <a:avLst/>
        </a:prstGeom>
        <a:solidFill xmlns:a="http://schemas.openxmlformats.org/drawingml/2006/main">
          <a:srgbClr val="0070C0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0.06868</cdr:x>
      <cdr:y>0.96212</cdr:y>
    </cdr:from>
    <cdr:to>
      <cdr:x>0.17994</cdr:x>
      <cdr:y>0.99811</cdr:y>
    </cdr:to>
    <cdr:sp macro="" textlink="">
      <cdr:nvSpPr>
        <cdr:cNvPr id="35" name="TextBox 34"/>
        <cdr:cNvSpPr txBox="1"/>
      </cdr:nvSpPr>
      <cdr:spPr>
        <a:xfrm xmlns:a="http://schemas.openxmlformats.org/drawingml/2006/main">
          <a:off x="595312" y="6048375"/>
          <a:ext cx="964406" cy="226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en-US" sz="1100">
              <a:latin typeface="+mn-lt"/>
              <a:ea typeface="+mn-ea"/>
              <a:cs typeface="+mn-cs"/>
            </a:rPr>
            <a:t>Med/activ  1</a:t>
          </a:r>
          <a:endParaRPr lang="en-US"/>
        </a:p>
      </cdr:txBody>
    </cdr:sp>
  </cdr:relSizeAnchor>
  <cdr:relSizeAnchor xmlns:cdr="http://schemas.openxmlformats.org/drawingml/2006/chartDrawing">
    <cdr:from>
      <cdr:x>0.18544</cdr:x>
      <cdr:y>0.96402</cdr:y>
    </cdr:from>
    <cdr:to>
      <cdr:x>0.29945</cdr:x>
      <cdr:y>0.99621</cdr:y>
    </cdr:to>
    <cdr:sp macro="" textlink="">
      <cdr:nvSpPr>
        <cdr:cNvPr id="36" name="TextBox 35"/>
        <cdr:cNvSpPr txBox="1"/>
      </cdr:nvSpPr>
      <cdr:spPr>
        <a:xfrm xmlns:a="http://schemas.openxmlformats.org/drawingml/2006/main">
          <a:off x="1607346" y="6060283"/>
          <a:ext cx="988218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+mn-lt"/>
              <a:ea typeface="+mn-ea"/>
              <a:cs typeface="+mn-cs"/>
            </a:rPr>
            <a:t>Med/activ  2</a:t>
          </a:r>
          <a:endParaRPr lang="en-US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0.29396</cdr:x>
      <cdr:y>0.96402</cdr:y>
    </cdr:from>
    <cdr:to>
      <cdr:x>0.40934</cdr:x>
      <cdr:y>0.99811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2547938" y="6060283"/>
          <a:ext cx="1000125" cy="214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+mn-lt"/>
              <a:ea typeface="+mn-ea"/>
              <a:cs typeface="+mn-cs"/>
            </a:rPr>
            <a:t>Med/activ  3</a:t>
          </a:r>
          <a:endParaRPr lang="en-US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0.40659</cdr:x>
      <cdr:y>0.96212</cdr:y>
    </cdr:from>
    <cdr:to>
      <cdr:x>0.51786</cdr:x>
      <cdr:y>0.99621</cdr:y>
    </cdr:to>
    <cdr:sp macro="" textlink="">
      <cdr:nvSpPr>
        <cdr:cNvPr id="38" name="TextBox 37"/>
        <cdr:cNvSpPr txBox="1"/>
      </cdr:nvSpPr>
      <cdr:spPr>
        <a:xfrm xmlns:a="http://schemas.openxmlformats.org/drawingml/2006/main">
          <a:off x="3524251" y="6048376"/>
          <a:ext cx="964406" cy="214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+mn-lt"/>
              <a:ea typeface="+mn-ea"/>
              <a:cs typeface="+mn-cs"/>
            </a:rPr>
            <a:t>Med/activ  4</a:t>
          </a:r>
          <a:endParaRPr lang="en-US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0.51923</cdr:x>
      <cdr:y>0.96212</cdr:y>
    </cdr:from>
    <cdr:to>
      <cdr:x>0.62775</cdr:x>
      <cdr:y>0.99621</cdr:y>
    </cdr:to>
    <cdr:sp macro="" textlink="">
      <cdr:nvSpPr>
        <cdr:cNvPr id="39" name="TextBox 38"/>
        <cdr:cNvSpPr txBox="1"/>
      </cdr:nvSpPr>
      <cdr:spPr>
        <a:xfrm xmlns:a="http://schemas.openxmlformats.org/drawingml/2006/main">
          <a:off x="4500561" y="6048376"/>
          <a:ext cx="940594" cy="214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+mn-lt"/>
              <a:ea typeface="+mn-ea"/>
              <a:cs typeface="+mn-cs"/>
            </a:rPr>
            <a:t>Med/activ  5</a:t>
          </a:r>
          <a:endParaRPr lang="en-US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0.63049</cdr:x>
      <cdr:y>0.96212</cdr:y>
    </cdr:from>
    <cdr:to>
      <cdr:x>0.74451</cdr:x>
      <cdr:y>1</cdr:y>
    </cdr:to>
    <cdr:sp macro="" textlink="">
      <cdr:nvSpPr>
        <cdr:cNvPr id="40" name="TextBox 39"/>
        <cdr:cNvSpPr txBox="1"/>
      </cdr:nvSpPr>
      <cdr:spPr>
        <a:xfrm xmlns:a="http://schemas.openxmlformats.org/drawingml/2006/main">
          <a:off x="5464967" y="6048375"/>
          <a:ext cx="988219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+mn-lt"/>
              <a:ea typeface="+mn-ea"/>
              <a:cs typeface="+mn-cs"/>
            </a:rPr>
            <a:t>Med/activ  6</a:t>
          </a:r>
          <a:endParaRPr lang="en-US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0.74588</cdr:x>
      <cdr:y>0.96212</cdr:y>
    </cdr:from>
    <cdr:to>
      <cdr:x>0.85027</cdr:x>
      <cdr:y>0.99432</cdr:y>
    </cdr:to>
    <cdr:sp macro="" textlink="">
      <cdr:nvSpPr>
        <cdr:cNvPr id="41" name="TextBox 40"/>
        <cdr:cNvSpPr txBox="1"/>
      </cdr:nvSpPr>
      <cdr:spPr>
        <a:xfrm xmlns:a="http://schemas.openxmlformats.org/drawingml/2006/main">
          <a:off x="6465093" y="6048375"/>
          <a:ext cx="904875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+mn-lt"/>
              <a:ea typeface="+mn-ea"/>
              <a:cs typeface="+mn-cs"/>
            </a:rPr>
            <a:t>Med/activ  7</a:t>
          </a:r>
          <a:endParaRPr lang="en-US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0.85027</cdr:x>
      <cdr:y>0.96212</cdr:y>
    </cdr:from>
    <cdr:to>
      <cdr:x>0.95467</cdr:x>
      <cdr:y>0.99811</cdr:y>
    </cdr:to>
    <cdr:sp macro="" textlink="">
      <cdr:nvSpPr>
        <cdr:cNvPr id="42" name="TextBox 41"/>
        <cdr:cNvSpPr txBox="1"/>
      </cdr:nvSpPr>
      <cdr:spPr>
        <a:xfrm xmlns:a="http://schemas.openxmlformats.org/drawingml/2006/main">
          <a:off x="7369969" y="6048376"/>
          <a:ext cx="904874" cy="226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+mn-lt"/>
              <a:ea typeface="+mn-ea"/>
              <a:cs typeface="+mn-cs"/>
            </a:rPr>
            <a:t>Med/activ  8</a:t>
          </a:r>
          <a:endParaRPr lang="en-US"/>
        </a:p>
        <a:p xmlns:a="http://schemas.openxmlformats.org/drawingml/2006/main"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8650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89"/>
  <sheetViews>
    <sheetView workbookViewId="0"/>
  </sheetViews>
  <sheetFormatPr defaultRowHeight="15"/>
  <cols>
    <col min="1" max="1" width="10.140625" style="2" bestFit="1" customWidth="1"/>
    <col min="2" max="2" width="9.140625" style="8"/>
    <col min="3" max="3" width="9.140625" style="9"/>
    <col min="4" max="4" width="9.140625" style="16"/>
    <col min="5" max="5" width="10.42578125" style="7" bestFit="1" customWidth="1"/>
    <col min="6" max="8" width="11.140625" style="1" bestFit="1" customWidth="1"/>
    <col min="9" max="9" width="14.140625" style="6" bestFit="1" customWidth="1"/>
    <col min="10" max="10" width="14.140625" bestFit="1" customWidth="1"/>
    <col min="11" max="12" width="9.7109375" customWidth="1"/>
    <col min="13" max="13" width="10.140625" style="2" bestFit="1" customWidth="1"/>
  </cols>
  <sheetData>
    <row r="1" spans="1:16">
      <c r="A1" s="32"/>
      <c r="B1" s="33"/>
      <c r="C1" s="34"/>
      <c r="D1" s="35"/>
      <c r="E1" s="36"/>
      <c r="F1" s="37"/>
      <c r="G1" s="37"/>
      <c r="H1" s="37"/>
      <c r="I1" s="38"/>
      <c r="J1" s="39"/>
      <c r="K1" s="39"/>
      <c r="L1" s="39"/>
      <c r="M1" s="32"/>
      <c r="N1" s="39"/>
      <c r="O1" s="39"/>
      <c r="P1" s="39"/>
    </row>
    <row r="2" spans="1:16" ht="18.75">
      <c r="A2" s="32"/>
      <c r="B2" s="2"/>
      <c r="C2" s="10" t="s">
        <v>40</v>
      </c>
      <c r="D2" s="11" t="s">
        <v>40</v>
      </c>
      <c r="E2" s="14" t="s">
        <v>40</v>
      </c>
      <c r="F2" s="37"/>
      <c r="G2" s="2"/>
      <c r="H2" s="10" t="s">
        <v>40</v>
      </c>
      <c r="I2" s="11" t="s">
        <v>40</v>
      </c>
      <c r="J2" s="14" t="s">
        <v>40</v>
      </c>
      <c r="K2" s="39"/>
      <c r="L2" s="2"/>
      <c r="M2" s="10" t="s">
        <v>40</v>
      </c>
      <c r="N2" s="11" t="s">
        <v>40</v>
      </c>
      <c r="O2" s="14" t="s">
        <v>40</v>
      </c>
      <c r="P2" s="39"/>
    </row>
    <row r="3" spans="1:16" ht="18.75">
      <c r="A3" s="32"/>
      <c r="B3" s="2"/>
      <c r="C3" s="10" t="s">
        <v>41</v>
      </c>
      <c r="D3" s="11" t="s">
        <v>41</v>
      </c>
      <c r="E3" s="14" t="s">
        <v>41</v>
      </c>
      <c r="F3" s="37"/>
      <c r="G3" s="2"/>
      <c r="H3" s="10" t="s">
        <v>41</v>
      </c>
      <c r="I3" s="11" t="s">
        <v>41</v>
      </c>
      <c r="J3" s="14" t="s">
        <v>41</v>
      </c>
      <c r="K3" s="39"/>
      <c r="L3" s="2"/>
      <c r="M3" s="10" t="s">
        <v>41</v>
      </c>
      <c r="N3" s="11" t="s">
        <v>41</v>
      </c>
      <c r="O3" s="14" t="s">
        <v>41</v>
      </c>
      <c r="P3" s="39"/>
    </row>
    <row r="4" spans="1:16" ht="18.75">
      <c r="A4" s="32"/>
      <c r="B4" s="2"/>
      <c r="C4" s="10" t="s">
        <v>42</v>
      </c>
      <c r="D4" s="11" t="s">
        <v>42</v>
      </c>
      <c r="E4" s="14" t="s">
        <v>42</v>
      </c>
      <c r="F4" s="37"/>
      <c r="G4" s="2"/>
      <c r="H4" s="10" t="s">
        <v>42</v>
      </c>
      <c r="I4" s="11" t="s">
        <v>42</v>
      </c>
      <c r="J4" s="14" t="s">
        <v>42</v>
      </c>
      <c r="K4" s="39"/>
      <c r="L4" s="2"/>
      <c r="M4" s="10" t="s">
        <v>42</v>
      </c>
      <c r="N4" s="11" t="s">
        <v>42</v>
      </c>
      <c r="O4" s="14" t="s">
        <v>42</v>
      </c>
      <c r="P4" s="39"/>
    </row>
    <row r="5" spans="1:16">
      <c r="A5" s="32"/>
      <c r="B5" s="2" t="s">
        <v>3</v>
      </c>
      <c r="C5" s="8" t="s">
        <v>0</v>
      </c>
      <c r="D5" s="9" t="s">
        <v>1</v>
      </c>
      <c r="E5" s="15" t="s">
        <v>35</v>
      </c>
      <c r="F5" s="37"/>
      <c r="G5" s="2" t="s">
        <v>3</v>
      </c>
      <c r="H5" s="8" t="s">
        <v>0</v>
      </c>
      <c r="I5" s="9" t="s">
        <v>1</v>
      </c>
      <c r="J5" s="15" t="s">
        <v>35</v>
      </c>
      <c r="K5" s="39"/>
      <c r="L5" s="2" t="s">
        <v>3</v>
      </c>
      <c r="M5" s="8" t="s">
        <v>0</v>
      </c>
      <c r="N5" s="9" t="s">
        <v>1</v>
      </c>
      <c r="O5" s="15" t="s">
        <v>35</v>
      </c>
      <c r="P5" s="39"/>
    </row>
    <row r="6" spans="1:16">
      <c r="A6" s="32"/>
      <c r="B6" s="3" t="s">
        <v>4</v>
      </c>
      <c r="C6" s="8">
        <v>120</v>
      </c>
      <c r="D6" s="9">
        <v>80</v>
      </c>
      <c r="E6" s="15">
        <v>70</v>
      </c>
      <c r="F6" s="37"/>
      <c r="G6" s="3" t="s">
        <v>14</v>
      </c>
      <c r="H6" s="8">
        <v>128</v>
      </c>
      <c r="I6" s="9">
        <v>78</v>
      </c>
      <c r="J6" s="15">
        <v>80</v>
      </c>
      <c r="K6" s="39"/>
      <c r="L6" s="3" t="s">
        <v>24</v>
      </c>
      <c r="M6" s="8">
        <v>140</v>
      </c>
      <c r="N6" s="9">
        <v>87</v>
      </c>
      <c r="O6" s="15">
        <v>78</v>
      </c>
      <c r="P6" s="39"/>
    </row>
    <row r="7" spans="1:16">
      <c r="A7" s="32"/>
      <c r="B7" s="3" t="s">
        <v>5</v>
      </c>
      <c r="C7" s="8">
        <v>125</v>
      </c>
      <c r="D7" s="9">
        <v>85</v>
      </c>
      <c r="E7" s="15">
        <v>72</v>
      </c>
      <c r="F7" s="37"/>
      <c r="G7" s="3" t="s">
        <v>15</v>
      </c>
      <c r="H7" s="8">
        <v>118</v>
      </c>
      <c r="I7" s="9">
        <v>80</v>
      </c>
      <c r="J7" s="15">
        <v>74</v>
      </c>
      <c r="K7" s="39"/>
      <c r="L7" s="3" t="s">
        <v>25</v>
      </c>
      <c r="M7" s="8">
        <v>138</v>
      </c>
      <c r="N7" s="9">
        <v>86</v>
      </c>
      <c r="O7" s="15">
        <v>70</v>
      </c>
      <c r="P7" s="39"/>
    </row>
    <row r="8" spans="1:16">
      <c r="A8" s="32"/>
      <c r="B8" s="3" t="s">
        <v>6</v>
      </c>
      <c r="C8" s="8">
        <v>130</v>
      </c>
      <c r="D8" s="9">
        <v>98</v>
      </c>
      <c r="E8" s="15">
        <v>78</v>
      </c>
      <c r="F8" s="37"/>
      <c r="G8" s="3" t="s">
        <v>16</v>
      </c>
      <c r="H8" s="8">
        <v>124</v>
      </c>
      <c r="I8" s="9">
        <v>82</v>
      </c>
      <c r="J8" s="15">
        <v>86</v>
      </c>
      <c r="K8" s="39"/>
      <c r="L8" s="3" t="s">
        <v>26</v>
      </c>
      <c r="M8" s="8">
        <v>135</v>
      </c>
      <c r="N8" s="9">
        <v>84</v>
      </c>
      <c r="O8" s="15">
        <v>72</v>
      </c>
      <c r="P8" s="39"/>
    </row>
    <row r="9" spans="1:16">
      <c r="A9" s="32"/>
      <c r="B9" s="3" t="s">
        <v>7</v>
      </c>
      <c r="C9" s="8">
        <v>135</v>
      </c>
      <c r="D9" s="9">
        <v>92</v>
      </c>
      <c r="E9" s="15">
        <v>80</v>
      </c>
      <c r="F9" s="37"/>
      <c r="G9" s="3" t="s">
        <v>17</v>
      </c>
      <c r="H9" s="8">
        <v>133</v>
      </c>
      <c r="I9" s="9">
        <v>86</v>
      </c>
      <c r="J9" s="15">
        <v>78</v>
      </c>
      <c r="K9" s="39"/>
      <c r="L9" s="3" t="s">
        <v>27</v>
      </c>
      <c r="M9" s="8">
        <v>134</v>
      </c>
      <c r="N9" s="9">
        <v>84</v>
      </c>
      <c r="O9" s="15">
        <v>78</v>
      </c>
      <c r="P9" s="39"/>
    </row>
    <row r="10" spans="1:16">
      <c r="A10" s="32"/>
      <c r="B10" s="3" t="s">
        <v>8</v>
      </c>
      <c r="C10" s="8">
        <v>125</v>
      </c>
      <c r="D10" s="9">
        <v>88</v>
      </c>
      <c r="E10" s="15">
        <v>74</v>
      </c>
      <c r="F10" s="37"/>
      <c r="G10" s="3" t="s">
        <v>18</v>
      </c>
      <c r="H10" s="8">
        <v>140</v>
      </c>
      <c r="I10" s="9">
        <v>90</v>
      </c>
      <c r="J10" s="15">
        <v>70</v>
      </c>
      <c r="K10" s="39"/>
      <c r="L10" s="3" t="s">
        <v>28</v>
      </c>
      <c r="M10" s="8">
        <v>130</v>
      </c>
      <c r="N10" s="9">
        <v>82</v>
      </c>
      <c r="O10" s="15">
        <v>80</v>
      </c>
      <c r="P10" s="39"/>
    </row>
    <row r="11" spans="1:16">
      <c r="A11" s="32"/>
      <c r="B11" s="3" t="s">
        <v>9</v>
      </c>
      <c r="C11" s="8">
        <v>130</v>
      </c>
      <c r="D11" s="9">
        <v>82</v>
      </c>
      <c r="E11" s="15">
        <v>86</v>
      </c>
      <c r="F11" s="37"/>
      <c r="G11" s="3" t="s">
        <v>19</v>
      </c>
      <c r="H11" s="8">
        <v>145</v>
      </c>
      <c r="I11" s="9">
        <v>92</v>
      </c>
      <c r="J11" s="15">
        <v>72</v>
      </c>
      <c r="K11" s="39"/>
      <c r="L11" s="3" t="s">
        <v>29</v>
      </c>
      <c r="M11" s="8">
        <v>120</v>
      </c>
      <c r="N11" s="9">
        <v>80</v>
      </c>
      <c r="O11" s="15">
        <v>74</v>
      </c>
      <c r="P11" s="39"/>
    </row>
    <row r="12" spans="1:16">
      <c r="A12" s="32"/>
      <c r="B12" s="3" t="s">
        <v>10</v>
      </c>
      <c r="C12" s="8">
        <v>134</v>
      </c>
      <c r="D12" s="9">
        <v>84</v>
      </c>
      <c r="E12" s="15">
        <v>78</v>
      </c>
      <c r="F12" s="37"/>
      <c r="G12" s="3" t="s">
        <v>20</v>
      </c>
      <c r="H12" s="8">
        <v>138</v>
      </c>
      <c r="I12" s="9">
        <v>88</v>
      </c>
      <c r="J12" s="15">
        <v>78</v>
      </c>
      <c r="K12" s="39"/>
      <c r="L12" s="3" t="s">
        <v>30</v>
      </c>
      <c r="M12" s="8">
        <v>118</v>
      </c>
      <c r="N12" s="9">
        <v>78</v>
      </c>
      <c r="O12" s="15">
        <v>86</v>
      </c>
      <c r="P12" s="39"/>
    </row>
    <row r="13" spans="1:16">
      <c r="A13" s="32"/>
      <c r="B13" s="3" t="s">
        <v>11</v>
      </c>
      <c r="C13" s="8">
        <v>144</v>
      </c>
      <c r="D13" s="9">
        <v>90</v>
      </c>
      <c r="E13" s="15">
        <v>70</v>
      </c>
      <c r="F13" s="37"/>
      <c r="G13" s="3" t="s">
        <v>21</v>
      </c>
      <c r="H13" s="8">
        <v>132</v>
      </c>
      <c r="I13" s="9">
        <v>85</v>
      </c>
      <c r="J13" s="15">
        <v>80</v>
      </c>
      <c r="K13" s="39"/>
      <c r="L13" s="3" t="s">
        <v>31</v>
      </c>
      <c r="M13" s="8">
        <v>118</v>
      </c>
      <c r="N13" s="9">
        <v>78</v>
      </c>
      <c r="O13" s="15">
        <v>78</v>
      </c>
      <c r="P13" s="39"/>
    </row>
    <row r="14" spans="1:16">
      <c r="A14" s="32"/>
      <c r="B14" s="3" t="s">
        <v>12</v>
      </c>
      <c r="C14" s="8">
        <v>140</v>
      </c>
      <c r="D14" s="9">
        <v>88</v>
      </c>
      <c r="E14" s="15">
        <v>72</v>
      </c>
      <c r="F14" s="37"/>
      <c r="G14" s="3" t="s">
        <v>22</v>
      </c>
      <c r="H14" s="8">
        <v>150</v>
      </c>
      <c r="I14" s="9">
        <v>94</v>
      </c>
      <c r="J14" s="15">
        <v>74</v>
      </c>
      <c r="K14" s="39"/>
      <c r="L14" s="3" t="s">
        <v>32</v>
      </c>
      <c r="M14" s="8">
        <v>120</v>
      </c>
      <c r="N14" s="9">
        <v>80</v>
      </c>
      <c r="O14" s="15">
        <v>70</v>
      </c>
      <c r="P14" s="39"/>
    </row>
    <row r="15" spans="1:16">
      <c r="A15" s="32"/>
      <c r="B15" s="3" t="s">
        <v>13</v>
      </c>
      <c r="C15" s="8">
        <v>138</v>
      </c>
      <c r="D15" s="9">
        <v>83</v>
      </c>
      <c r="E15" s="15">
        <v>78</v>
      </c>
      <c r="F15" s="37"/>
      <c r="G15" s="3" t="s">
        <v>23</v>
      </c>
      <c r="H15" s="8">
        <v>148</v>
      </c>
      <c r="I15" s="9">
        <v>92</v>
      </c>
      <c r="J15" s="15">
        <v>86</v>
      </c>
      <c r="K15" s="39"/>
      <c r="L15" s="3" t="s">
        <v>33</v>
      </c>
      <c r="M15" s="8">
        <v>122</v>
      </c>
      <c r="N15" s="9">
        <v>82</v>
      </c>
      <c r="O15" s="15">
        <v>72</v>
      </c>
      <c r="P15" s="39"/>
    </row>
    <row r="16" spans="1:16">
      <c r="A16" s="32"/>
      <c r="B16" s="33"/>
      <c r="C16" s="34"/>
      <c r="D16" s="35"/>
      <c r="E16" s="36"/>
      <c r="F16" s="37"/>
      <c r="G16" s="37"/>
      <c r="H16" s="37"/>
      <c r="I16" s="38"/>
      <c r="J16" s="39"/>
      <c r="K16" s="39"/>
      <c r="L16" s="3" t="s">
        <v>34</v>
      </c>
      <c r="M16" s="8">
        <v>124</v>
      </c>
      <c r="N16" s="9">
        <v>83</v>
      </c>
      <c r="O16" s="15">
        <v>78</v>
      </c>
      <c r="P16" s="39"/>
    </row>
    <row r="17" spans="1:21">
      <c r="A17" s="32"/>
      <c r="B17" s="33"/>
      <c r="C17" s="34"/>
      <c r="D17" s="35"/>
      <c r="E17" s="36"/>
      <c r="F17" s="37"/>
      <c r="G17" s="37"/>
      <c r="H17" s="37"/>
      <c r="I17" s="38"/>
      <c r="J17" s="39"/>
      <c r="K17" s="39"/>
      <c r="L17" s="39"/>
      <c r="M17" s="32"/>
      <c r="N17" s="39"/>
      <c r="O17" s="39"/>
      <c r="P17" s="39"/>
    </row>
    <row r="18" spans="1:21" ht="17.25">
      <c r="A18" s="20" t="s">
        <v>57</v>
      </c>
      <c r="B18" s="21"/>
      <c r="C18" s="22"/>
      <c r="D18" s="23"/>
      <c r="E18" s="24"/>
      <c r="F18" s="25"/>
      <c r="G18" s="26"/>
      <c r="I18" s="1"/>
      <c r="J18" s="1"/>
      <c r="K18" s="1"/>
      <c r="L18" s="1"/>
      <c r="M18" s="1"/>
      <c r="N18" s="1"/>
      <c r="O18" s="1"/>
      <c r="P18" s="2"/>
      <c r="Q18" s="27"/>
      <c r="R18" s="24"/>
      <c r="S18" s="24"/>
      <c r="T18" s="1"/>
      <c r="U18" s="1"/>
    </row>
    <row r="19" spans="1:21" ht="17.25">
      <c r="A19" s="20" t="s">
        <v>58</v>
      </c>
      <c r="B19" s="21"/>
      <c r="C19" s="22"/>
      <c r="D19" s="23"/>
      <c r="E19" s="24"/>
      <c r="F19" s="25"/>
      <c r="G19" s="26"/>
      <c r="I19" s="1"/>
      <c r="J19" s="1"/>
      <c r="K19" s="1"/>
      <c r="L19" s="1"/>
      <c r="M19" s="1"/>
      <c r="N19" s="1"/>
      <c r="O19" s="1"/>
      <c r="P19" s="2"/>
      <c r="Q19" s="27"/>
      <c r="R19" s="24"/>
      <c r="S19" s="24"/>
      <c r="T19" s="1"/>
      <c r="U19" s="1"/>
    </row>
    <row r="20" spans="1:21" ht="17.25">
      <c r="A20" s="31" t="s">
        <v>53</v>
      </c>
      <c r="B20" s="21"/>
      <c r="C20" s="22"/>
      <c r="D20" s="23"/>
      <c r="E20" s="24"/>
      <c r="F20" s="25"/>
      <c r="G20" s="26"/>
      <c r="I20" s="1"/>
      <c r="J20" s="1"/>
      <c r="K20" s="1"/>
      <c r="L20" s="1"/>
      <c r="M20" s="1"/>
      <c r="N20" s="1"/>
      <c r="O20" s="1"/>
      <c r="P20" s="2"/>
      <c r="Q20" s="27"/>
      <c r="R20" s="24"/>
      <c r="S20" s="24"/>
      <c r="T20" s="1"/>
      <c r="U20" s="1"/>
    </row>
    <row r="21" spans="1:21" ht="17.25">
      <c r="A21" s="20" t="s">
        <v>60</v>
      </c>
      <c r="B21" s="21"/>
      <c r="C21" s="22"/>
      <c r="D21" s="23"/>
      <c r="E21" s="24"/>
      <c r="F21" s="25"/>
      <c r="G21" s="26"/>
      <c r="I21" s="1"/>
      <c r="J21" s="1"/>
      <c r="K21" s="1"/>
      <c r="L21" s="1"/>
      <c r="M21" s="1"/>
      <c r="N21" s="1"/>
      <c r="O21" s="1"/>
      <c r="P21" s="2"/>
      <c r="Q21" s="27"/>
      <c r="R21" s="24"/>
      <c r="S21" s="24"/>
      <c r="T21" s="1"/>
      <c r="U21" s="1"/>
    </row>
    <row r="22" spans="1:21" ht="17.25">
      <c r="A22" s="20" t="s">
        <v>59</v>
      </c>
      <c r="B22" s="21"/>
      <c r="C22" s="22"/>
      <c r="D22" s="23"/>
      <c r="E22" s="24"/>
      <c r="F22" s="25"/>
      <c r="G22" s="26"/>
      <c r="I22" s="1"/>
      <c r="J22" s="1"/>
      <c r="K22" s="1"/>
      <c r="L22" s="1"/>
      <c r="M22" s="1"/>
      <c r="N22" s="1"/>
      <c r="O22" s="1"/>
      <c r="P22" s="2"/>
      <c r="Q22" s="27"/>
      <c r="R22" s="24"/>
      <c r="S22" s="24"/>
      <c r="T22" s="1"/>
      <c r="U22" s="1"/>
    </row>
    <row r="23" spans="1:21" ht="17.25">
      <c r="A23" s="31" t="s">
        <v>53</v>
      </c>
      <c r="B23" s="21"/>
      <c r="C23" s="22"/>
      <c r="D23" s="23"/>
      <c r="E23" s="24"/>
      <c r="F23" s="25"/>
      <c r="G23" s="26"/>
      <c r="I23" s="1"/>
      <c r="J23" s="1"/>
      <c r="K23" s="1"/>
      <c r="L23" s="1"/>
      <c r="M23" s="1"/>
      <c r="N23" s="1"/>
      <c r="O23" s="1"/>
      <c r="P23" s="2"/>
      <c r="Q23" s="27"/>
      <c r="R23" s="24"/>
      <c r="S23" s="24"/>
      <c r="T23" s="1"/>
      <c r="U23" s="1"/>
    </row>
    <row r="24" spans="1:21" ht="18.75">
      <c r="B24" s="10"/>
      <c r="C24" s="11"/>
      <c r="D24" s="14"/>
      <c r="E24" s="7" t="s">
        <v>39</v>
      </c>
      <c r="F24" s="7" t="s">
        <v>39</v>
      </c>
      <c r="G24" s="7" t="s">
        <v>39</v>
      </c>
      <c r="H24" s="7" t="s">
        <v>39</v>
      </c>
      <c r="J24" s="7" t="s">
        <v>39</v>
      </c>
      <c r="K24" s="7"/>
      <c r="L24" s="7"/>
    </row>
    <row r="25" spans="1:21" ht="18.75">
      <c r="B25" s="10"/>
      <c r="C25" s="11"/>
      <c r="D25" s="14"/>
      <c r="E25" s="7" t="s">
        <v>46</v>
      </c>
      <c r="F25" s="1" t="s">
        <v>36</v>
      </c>
      <c r="G25" s="1" t="s">
        <v>36</v>
      </c>
      <c r="H25" s="1" t="s">
        <v>36</v>
      </c>
      <c r="J25" s="1" t="s">
        <v>36</v>
      </c>
      <c r="K25" s="1"/>
      <c r="L25" s="1" t="s">
        <v>35</v>
      </c>
    </row>
    <row r="26" spans="1:21" ht="18.75">
      <c r="B26" s="10"/>
      <c r="C26" s="11"/>
      <c r="D26" s="14"/>
      <c r="E26" s="7" t="s">
        <v>47</v>
      </c>
      <c r="F26" s="1" t="s">
        <v>37</v>
      </c>
      <c r="G26" s="1" t="s">
        <v>37</v>
      </c>
      <c r="H26" s="1" t="s">
        <v>37</v>
      </c>
      <c r="I26" s="7" t="s">
        <v>39</v>
      </c>
      <c r="J26" s="1" t="s">
        <v>37</v>
      </c>
      <c r="K26" s="1" t="s">
        <v>35</v>
      </c>
      <c r="L26" s="1" t="s">
        <v>56</v>
      </c>
    </row>
    <row r="27" spans="1:21" s="1" customFormat="1">
      <c r="A27" s="2" t="s">
        <v>3</v>
      </c>
      <c r="B27" s="8" t="s">
        <v>0</v>
      </c>
      <c r="C27" s="9" t="s">
        <v>1</v>
      </c>
      <c r="D27" s="15" t="s">
        <v>35</v>
      </c>
      <c r="E27" s="7" t="s">
        <v>2</v>
      </c>
      <c r="F27" s="1" t="s">
        <v>0</v>
      </c>
      <c r="G27" s="1" t="s">
        <v>1</v>
      </c>
      <c r="H27" s="1" t="s">
        <v>35</v>
      </c>
      <c r="I27" s="17" t="s">
        <v>38</v>
      </c>
      <c r="J27" s="1" t="s">
        <v>38</v>
      </c>
      <c r="K27" s="1" t="s">
        <v>55</v>
      </c>
      <c r="L27" s="1" t="s">
        <v>55</v>
      </c>
      <c r="M27" s="2" t="s">
        <v>3</v>
      </c>
      <c r="N27" s="1" t="s">
        <v>43</v>
      </c>
      <c r="O27" s="1" t="s">
        <v>44</v>
      </c>
    </row>
    <row r="28" spans="1:21">
      <c r="A28" s="3" t="s">
        <v>4</v>
      </c>
      <c r="B28" s="8">
        <f>IF(C6=0," ",C6)</f>
        <v>120</v>
      </c>
      <c r="C28" s="9">
        <f>IF(D6=0," ",D6)</f>
        <v>80</v>
      </c>
      <c r="D28" s="15">
        <f>IF(E6=0," ",E6)</f>
        <v>70</v>
      </c>
      <c r="E28" s="7">
        <f>IF(B28=" "," ",B28-C28)</f>
        <v>40</v>
      </c>
      <c r="F28" s="4" t="str">
        <f>IF(B68=0," ",AVERAGE(B68, B69, B70, B28))</f>
        <v xml:space="preserve"> </v>
      </c>
      <c r="G28" s="4" t="str">
        <f>IF(C68=0," ",AVERAGE(C68, C69, C70, C28))</f>
        <v xml:space="preserve"> </v>
      </c>
      <c r="H28" s="4" t="str">
        <f>IF(D68=0," ",AVERAGE(D68, D69, D70, D28))</f>
        <v xml:space="preserve"> </v>
      </c>
      <c r="I28" s="17">
        <f>IF(E28=0," ",E28)</f>
        <v>40</v>
      </c>
      <c r="J28" s="4" t="str">
        <f>IF(B68=0," ",AVERAGE(E68, E69, E70, I28))</f>
        <v xml:space="preserve"> </v>
      </c>
      <c r="K28" s="30">
        <f>IF(OR(A20="No",D28=0)," ",D28)</f>
        <v>70</v>
      </c>
      <c r="L28" s="30">
        <f>IF(OR(A23="No",E28=0)," ",E28)</f>
        <v>40</v>
      </c>
      <c r="M28" s="3" t="s">
        <v>4</v>
      </c>
      <c r="N28" s="13">
        <v>0.33333333333333331</v>
      </c>
      <c r="O28" t="s">
        <v>45</v>
      </c>
    </row>
    <row r="29" spans="1:21">
      <c r="A29" s="3" t="s">
        <v>5</v>
      </c>
      <c r="B29" s="8">
        <f>IF(C7=0," ",C7)</f>
        <v>125</v>
      </c>
      <c r="C29" s="9">
        <f t="shared" ref="C29:D37" si="0">IF(D7=0," ",D7)</f>
        <v>85</v>
      </c>
      <c r="D29" s="15">
        <f t="shared" si="0"/>
        <v>72</v>
      </c>
      <c r="E29" s="7">
        <f t="shared" ref="E29:E58" si="1">IF(B29=" "," ",B29-C29)</f>
        <v>40</v>
      </c>
      <c r="F29" s="4" t="str">
        <f>IF(B69=0," ",AVERAGE(B69, B70, B28, B29))</f>
        <v xml:space="preserve"> </v>
      </c>
      <c r="G29" s="4" t="str">
        <f>IF(C69=0," ",AVERAGE(C69, C70, C28, C29))</f>
        <v xml:space="preserve"> </v>
      </c>
      <c r="H29" s="4" t="str">
        <f>IF(D69=0," ",AVERAGE(D69, D70, D28, D29))</f>
        <v xml:space="preserve"> </v>
      </c>
      <c r="I29" s="17">
        <f t="shared" ref="I29:I58" si="2">IF(E29=0," ",E29)</f>
        <v>40</v>
      </c>
      <c r="J29" s="4" t="str">
        <f>IF(B69=0," ",AVERAGE(E69, E70, I28, I29))</f>
        <v xml:space="preserve"> </v>
      </c>
      <c r="K29" s="30">
        <f>IF(OR(A20="No",D29=0)," ",D29)</f>
        <v>72</v>
      </c>
      <c r="L29" s="30">
        <f>IF(OR(A23="No",E29=0)," ",E29)</f>
        <v>40</v>
      </c>
      <c r="M29" s="3" t="s">
        <v>5</v>
      </c>
    </row>
    <row r="30" spans="1:21">
      <c r="A30" s="3" t="s">
        <v>6</v>
      </c>
      <c r="B30" s="8">
        <f>IF(C8=0," ",C8)</f>
        <v>130</v>
      </c>
      <c r="C30" s="9">
        <f t="shared" si="0"/>
        <v>98</v>
      </c>
      <c r="D30" s="15">
        <f t="shared" si="0"/>
        <v>78</v>
      </c>
      <c r="E30" s="7">
        <f t="shared" si="1"/>
        <v>32</v>
      </c>
      <c r="F30" s="4" t="str">
        <f>IF(B70=0," ",AVERAGE(B70, B28, B29, B30))</f>
        <v xml:space="preserve"> </v>
      </c>
      <c r="G30" s="4" t="str">
        <f>IF(C70=0," ",AVERAGE(C70, C28, C29, C30))</f>
        <v xml:space="preserve"> </v>
      </c>
      <c r="H30" s="4" t="str">
        <f>IF(D70=0," ",AVERAGE(D70, D28, D29, D30))</f>
        <v xml:space="preserve"> </v>
      </c>
      <c r="I30" s="17">
        <f t="shared" si="2"/>
        <v>32</v>
      </c>
      <c r="J30" s="4" t="str">
        <f>IF(B70=0," ",AVERAGE(E70, I28, I29, I30))</f>
        <v xml:space="preserve"> </v>
      </c>
      <c r="K30" s="30">
        <f>IF(OR(A20="No",D30=0)," ",D30)</f>
        <v>78</v>
      </c>
      <c r="L30" s="30">
        <f>IF(OR(A23="No",E30=0)," ",E30)</f>
        <v>32</v>
      </c>
      <c r="M30" s="3" t="s">
        <v>6</v>
      </c>
    </row>
    <row r="31" spans="1:21">
      <c r="A31" s="3" t="s">
        <v>7</v>
      </c>
      <c r="B31" s="8">
        <f t="shared" ref="B31:B37" si="3">IF(C9=0," ",C9)</f>
        <v>135</v>
      </c>
      <c r="C31" s="9">
        <f t="shared" si="0"/>
        <v>92</v>
      </c>
      <c r="D31" s="15">
        <f t="shared" si="0"/>
        <v>80</v>
      </c>
      <c r="E31" s="7">
        <f t="shared" si="1"/>
        <v>43</v>
      </c>
      <c r="F31" s="4">
        <f>IF(B31=" "," ",AVERAGE(B28:B31))</f>
        <v>127.5</v>
      </c>
      <c r="G31" s="4">
        <f>IF(C31=" "," ",AVERAGE(C28:C31))</f>
        <v>88.75</v>
      </c>
      <c r="H31" s="4">
        <f>IF(D31=" "," ",AVERAGE(D28:D31))</f>
        <v>75</v>
      </c>
      <c r="I31" s="17">
        <f t="shared" si="2"/>
        <v>43</v>
      </c>
      <c r="J31" s="4">
        <f>IF(B31=" "," ",AVERAGE(I28:I31))</f>
        <v>38.75</v>
      </c>
      <c r="K31" s="30">
        <f>IF(OR(A20="No",D31=0)," ",D31)</f>
        <v>80</v>
      </c>
      <c r="L31" s="30">
        <f>IF(OR(A23="No",E31=0)," ",E31)</f>
        <v>43</v>
      </c>
      <c r="M31" s="3" t="s">
        <v>7</v>
      </c>
    </row>
    <row r="32" spans="1:21">
      <c r="A32" s="3" t="s">
        <v>8</v>
      </c>
      <c r="B32" s="8">
        <f t="shared" si="3"/>
        <v>125</v>
      </c>
      <c r="C32" s="9">
        <f t="shared" si="0"/>
        <v>88</v>
      </c>
      <c r="D32" s="15">
        <f t="shared" si="0"/>
        <v>74</v>
      </c>
      <c r="E32" s="7">
        <f t="shared" si="1"/>
        <v>37</v>
      </c>
      <c r="F32" s="4">
        <f t="shared" ref="F32:F58" si="4">IF(B32=" "," ",AVERAGE(B29:B32))</f>
        <v>128.75</v>
      </c>
      <c r="G32" s="4">
        <f t="shared" ref="G32:G58" si="5">IF(C32=" "," ",AVERAGE(C29:C32))</f>
        <v>90.75</v>
      </c>
      <c r="H32" s="4">
        <f t="shared" ref="H32:H58" si="6">IF(D32=" "," ",AVERAGE(D29:D32))</f>
        <v>76</v>
      </c>
      <c r="I32" s="17">
        <f t="shared" si="2"/>
        <v>37</v>
      </c>
      <c r="J32" s="4">
        <f t="shared" ref="J32:J58" si="7">IF(B32=" "," ",AVERAGE(I29:I32))</f>
        <v>38</v>
      </c>
      <c r="K32" s="30">
        <f>IF(OR(A20="No",D32=0)," ",D32)</f>
        <v>74</v>
      </c>
      <c r="L32" s="30">
        <f>IF(OR(A23="No",E32=0)," ",E32)</f>
        <v>37</v>
      </c>
      <c r="M32" s="3" t="s">
        <v>8</v>
      </c>
    </row>
    <row r="33" spans="1:13">
      <c r="A33" s="3" t="s">
        <v>9</v>
      </c>
      <c r="B33" s="8">
        <f t="shared" si="3"/>
        <v>130</v>
      </c>
      <c r="C33" s="9">
        <f t="shared" si="0"/>
        <v>82</v>
      </c>
      <c r="D33" s="15">
        <f t="shared" si="0"/>
        <v>86</v>
      </c>
      <c r="E33" s="7">
        <f t="shared" si="1"/>
        <v>48</v>
      </c>
      <c r="F33" s="4">
        <f t="shared" si="4"/>
        <v>130</v>
      </c>
      <c r="G33" s="4">
        <f t="shared" si="5"/>
        <v>90</v>
      </c>
      <c r="H33" s="4">
        <f t="shared" si="6"/>
        <v>79.5</v>
      </c>
      <c r="I33" s="17">
        <f t="shared" si="2"/>
        <v>48</v>
      </c>
      <c r="J33" s="4">
        <f t="shared" si="7"/>
        <v>40</v>
      </c>
      <c r="K33" s="30">
        <f>IF(OR(A20="No",D33=0)," ",D33)</f>
        <v>86</v>
      </c>
      <c r="L33" s="30">
        <f>IF(OR(A23="No",E33=0)," ",E33)</f>
        <v>48</v>
      </c>
      <c r="M33" s="3" t="s">
        <v>9</v>
      </c>
    </row>
    <row r="34" spans="1:13">
      <c r="A34" s="3" t="s">
        <v>10</v>
      </c>
      <c r="B34" s="8">
        <f t="shared" si="3"/>
        <v>134</v>
      </c>
      <c r="C34" s="9">
        <f t="shared" si="0"/>
        <v>84</v>
      </c>
      <c r="D34" s="15">
        <f t="shared" si="0"/>
        <v>78</v>
      </c>
      <c r="E34" s="7">
        <f t="shared" si="1"/>
        <v>50</v>
      </c>
      <c r="F34" s="4">
        <f t="shared" si="4"/>
        <v>131</v>
      </c>
      <c r="G34" s="4">
        <f t="shared" si="5"/>
        <v>86.5</v>
      </c>
      <c r="H34" s="4">
        <f t="shared" si="6"/>
        <v>79.5</v>
      </c>
      <c r="I34" s="17">
        <f t="shared" si="2"/>
        <v>50</v>
      </c>
      <c r="J34" s="4">
        <f t="shared" si="7"/>
        <v>44.5</v>
      </c>
      <c r="K34" s="30">
        <f>IF(OR(A20="No",D34=0)," ",D34)</f>
        <v>78</v>
      </c>
      <c r="L34" s="30">
        <f>IF(OR(A23="No",E34=0)," ",E34)</f>
        <v>50</v>
      </c>
      <c r="M34" s="3" t="s">
        <v>10</v>
      </c>
    </row>
    <row r="35" spans="1:13">
      <c r="A35" s="3" t="s">
        <v>11</v>
      </c>
      <c r="B35" s="8">
        <f t="shared" si="3"/>
        <v>144</v>
      </c>
      <c r="C35" s="9">
        <f t="shared" si="0"/>
        <v>90</v>
      </c>
      <c r="D35" s="15">
        <f t="shared" si="0"/>
        <v>70</v>
      </c>
      <c r="E35" s="7">
        <f t="shared" si="1"/>
        <v>54</v>
      </c>
      <c r="F35" s="4">
        <f t="shared" si="4"/>
        <v>133.25</v>
      </c>
      <c r="G35" s="4">
        <f t="shared" si="5"/>
        <v>86</v>
      </c>
      <c r="H35" s="4">
        <f t="shared" si="6"/>
        <v>77</v>
      </c>
      <c r="I35" s="17">
        <f t="shared" si="2"/>
        <v>54</v>
      </c>
      <c r="J35" s="4">
        <f t="shared" si="7"/>
        <v>47.25</v>
      </c>
      <c r="K35" s="30">
        <f>IF(OR(A20="No",D35=0)," ",D35)</f>
        <v>70</v>
      </c>
      <c r="L35" s="30">
        <f>IF(OR(A23="No",E35=0)," ",E35)</f>
        <v>54</v>
      </c>
      <c r="M35" s="3" t="s">
        <v>11</v>
      </c>
    </row>
    <row r="36" spans="1:13">
      <c r="A36" s="3" t="s">
        <v>12</v>
      </c>
      <c r="B36" s="8">
        <f t="shared" si="3"/>
        <v>140</v>
      </c>
      <c r="C36" s="9">
        <f t="shared" si="0"/>
        <v>88</v>
      </c>
      <c r="D36" s="15">
        <f t="shared" si="0"/>
        <v>72</v>
      </c>
      <c r="E36" s="7">
        <f t="shared" si="1"/>
        <v>52</v>
      </c>
      <c r="F36" s="4">
        <f t="shared" si="4"/>
        <v>137</v>
      </c>
      <c r="G36" s="4">
        <f t="shared" si="5"/>
        <v>86</v>
      </c>
      <c r="H36" s="4">
        <f t="shared" si="6"/>
        <v>76.5</v>
      </c>
      <c r="I36" s="17">
        <f t="shared" si="2"/>
        <v>52</v>
      </c>
      <c r="J36" s="4">
        <f t="shared" si="7"/>
        <v>51</v>
      </c>
      <c r="K36" s="30">
        <f>IF(OR(A20="No",D36=0)," ",D36)</f>
        <v>72</v>
      </c>
      <c r="L36" s="30">
        <f>IF(OR(A23="No",E36=0)," ",E36)</f>
        <v>52</v>
      </c>
      <c r="M36" s="3" t="s">
        <v>12</v>
      </c>
    </row>
    <row r="37" spans="1:13">
      <c r="A37" s="3" t="s">
        <v>13</v>
      </c>
      <c r="B37" s="8">
        <f t="shared" si="3"/>
        <v>138</v>
      </c>
      <c r="C37" s="9">
        <f t="shared" si="0"/>
        <v>83</v>
      </c>
      <c r="D37" s="15">
        <f t="shared" si="0"/>
        <v>78</v>
      </c>
      <c r="E37" s="7">
        <f t="shared" si="1"/>
        <v>55</v>
      </c>
      <c r="F37" s="4">
        <f t="shared" si="4"/>
        <v>139</v>
      </c>
      <c r="G37" s="4">
        <f t="shared" si="5"/>
        <v>86.25</v>
      </c>
      <c r="H37" s="4">
        <f t="shared" si="6"/>
        <v>74.5</v>
      </c>
      <c r="I37" s="17">
        <f t="shared" si="2"/>
        <v>55</v>
      </c>
      <c r="J37" s="4">
        <f t="shared" si="7"/>
        <v>52.75</v>
      </c>
      <c r="K37" s="30">
        <f>IF(OR(A20="No",D37=0)," ",D37)</f>
        <v>78</v>
      </c>
      <c r="L37" s="30">
        <f>IF(OR(A23="No",E37=0)," ",E37)</f>
        <v>55</v>
      </c>
      <c r="M37" s="3" t="s">
        <v>13</v>
      </c>
    </row>
    <row r="38" spans="1:13">
      <c r="A38" s="3" t="s">
        <v>14</v>
      </c>
      <c r="B38" s="8">
        <f>IF(H6=0," ",H6)</f>
        <v>128</v>
      </c>
      <c r="C38" s="9">
        <f>IF(I6=0," ",I6)</f>
        <v>78</v>
      </c>
      <c r="D38" s="15">
        <f>IF(J6=0," ",J6)</f>
        <v>80</v>
      </c>
      <c r="E38" s="7">
        <f t="shared" si="1"/>
        <v>50</v>
      </c>
      <c r="F38" s="4">
        <f t="shared" si="4"/>
        <v>137.5</v>
      </c>
      <c r="G38" s="4">
        <f t="shared" si="5"/>
        <v>84.75</v>
      </c>
      <c r="H38" s="4">
        <f t="shared" si="6"/>
        <v>75</v>
      </c>
      <c r="I38" s="17">
        <f t="shared" si="2"/>
        <v>50</v>
      </c>
      <c r="J38" s="4">
        <f t="shared" si="7"/>
        <v>52.75</v>
      </c>
      <c r="K38" s="30">
        <f>IF(OR(A20="No",D38=0)," ",D38)</f>
        <v>80</v>
      </c>
      <c r="L38" s="30">
        <f>IF(OR(A23="No",E38=0)," ",E38)</f>
        <v>50</v>
      </c>
      <c r="M38" s="3" t="s">
        <v>14</v>
      </c>
    </row>
    <row r="39" spans="1:13">
      <c r="A39" s="3" t="s">
        <v>15</v>
      </c>
      <c r="B39" s="8">
        <f t="shared" ref="B39:B47" si="8">IF(H7=0," ",H7)</f>
        <v>118</v>
      </c>
      <c r="C39" s="9">
        <f t="shared" ref="C39:C47" si="9">IF(I7=0," ",I7)</f>
        <v>80</v>
      </c>
      <c r="D39" s="15">
        <f t="shared" ref="D39:D47" si="10">IF(J7=0," ",J7)</f>
        <v>74</v>
      </c>
      <c r="E39" s="7">
        <f t="shared" si="1"/>
        <v>38</v>
      </c>
      <c r="F39" s="4">
        <f t="shared" si="4"/>
        <v>131</v>
      </c>
      <c r="G39" s="4">
        <f t="shared" si="5"/>
        <v>82.25</v>
      </c>
      <c r="H39" s="4">
        <f t="shared" si="6"/>
        <v>76</v>
      </c>
      <c r="I39" s="17">
        <f t="shared" si="2"/>
        <v>38</v>
      </c>
      <c r="J39" s="4">
        <f t="shared" si="7"/>
        <v>48.75</v>
      </c>
      <c r="K39" s="30">
        <f>IF(OR(A20="No",D39=0)," ",D39)</f>
        <v>74</v>
      </c>
      <c r="L39" s="30">
        <f>IF(OR(A23="No",E39=0)," ",E39)</f>
        <v>38</v>
      </c>
      <c r="M39" s="3" t="s">
        <v>15</v>
      </c>
    </row>
    <row r="40" spans="1:13">
      <c r="A40" s="3" t="s">
        <v>16</v>
      </c>
      <c r="B40" s="8">
        <f t="shared" si="8"/>
        <v>124</v>
      </c>
      <c r="C40" s="9">
        <f t="shared" si="9"/>
        <v>82</v>
      </c>
      <c r="D40" s="15">
        <f t="shared" si="10"/>
        <v>86</v>
      </c>
      <c r="E40" s="7">
        <f t="shared" si="1"/>
        <v>42</v>
      </c>
      <c r="F40" s="4">
        <f t="shared" si="4"/>
        <v>127</v>
      </c>
      <c r="G40" s="4">
        <f t="shared" si="5"/>
        <v>80.75</v>
      </c>
      <c r="H40" s="4">
        <f t="shared" si="6"/>
        <v>79.5</v>
      </c>
      <c r="I40" s="17">
        <f t="shared" si="2"/>
        <v>42</v>
      </c>
      <c r="J40" s="4">
        <f t="shared" si="7"/>
        <v>46.25</v>
      </c>
      <c r="K40" s="30">
        <f>IF(OR(A20="No",D40=0)," ",D40)</f>
        <v>86</v>
      </c>
      <c r="L40" s="30">
        <f>IF(OR(A23="No",E40=0)," ",E40)</f>
        <v>42</v>
      </c>
      <c r="M40" s="3" t="s">
        <v>16</v>
      </c>
    </row>
    <row r="41" spans="1:13">
      <c r="A41" s="3" t="s">
        <v>17</v>
      </c>
      <c r="B41" s="8">
        <f t="shared" si="8"/>
        <v>133</v>
      </c>
      <c r="C41" s="9">
        <f t="shared" si="9"/>
        <v>86</v>
      </c>
      <c r="D41" s="15">
        <f t="shared" si="10"/>
        <v>78</v>
      </c>
      <c r="E41" s="7">
        <f t="shared" si="1"/>
        <v>47</v>
      </c>
      <c r="F41" s="4">
        <f t="shared" si="4"/>
        <v>125.75</v>
      </c>
      <c r="G41" s="4">
        <f t="shared" si="5"/>
        <v>81.5</v>
      </c>
      <c r="H41" s="4">
        <f t="shared" si="6"/>
        <v>79.5</v>
      </c>
      <c r="I41" s="17">
        <f t="shared" si="2"/>
        <v>47</v>
      </c>
      <c r="J41" s="4">
        <f t="shared" si="7"/>
        <v>44.25</v>
      </c>
      <c r="K41" s="30">
        <f>IF(OR(A20="No",D41=0)," ",D41)</f>
        <v>78</v>
      </c>
      <c r="L41" s="30">
        <f>IF(OR(A23="No",E41=0)," ",E41)</f>
        <v>47</v>
      </c>
      <c r="M41" s="3" t="s">
        <v>17</v>
      </c>
    </row>
    <row r="42" spans="1:13">
      <c r="A42" s="3" t="s">
        <v>18</v>
      </c>
      <c r="B42" s="8">
        <f t="shared" si="8"/>
        <v>140</v>
      </c>
      <c r="C42" s="9">
        <f t="shared" si="9"/>
        <v>90</v>
      </c>
      <c r="D42" s="15">
        <f t="shared" si="10"/>
        <v>70</v>
      </c>
      <c r="E42" s="7">
        <f t="shared" si="1"/>
        <v>50</v>
      </c>
      <c r="F42" s="4">
        <f t="shared" si="4"/>
        <v>128.75</v>
      </c>
      <c r="G42" s="4">
        <f t="shared" si="5"/>
        <v>84.5</v>
      </c>
      <c r="H42" s="4">
        <f t="shared" si="6"/>
        <v>77</v>
      </c>
      <c r="I42" s="17">
        <f t="shared" si="2"/>
        <v>50</v>
      </c>
      <c r="J42" s="4">
        <f t="shared" si="7"/>
        <v>44.25</v>
      </c>
      <c r="K42" s="30">
        <f>IF(OR(A20="No",D42=0)," ",D42)</f>
        <v>70</v>
      </c>
      <c r="L42" s="30">
        <f>IF(OR(A23="No",E42=0)," ",E42)</f>
        <v>50</v>
      </c>
      <c r="M42" s="3" t="s">
        <v>18</v>
      </c>
    </row>
    <row r="43" spans="1:13">
      <c r="A43" s="3" t="s">
        <v>19</v>
      </c>
      <c r="B43" s="8">
        <f t="shared" si="8"/>
        <v>145</v>
      </c>
      <c r="C43" s="9">
        <f t="shared" si="9"/>
        <v>92</v>
      </c>
      <c r="D43" s="15">
        <f t="shared" si="10"/>
        <v>72</v>
      </c>
      <c r="E43" s="7">
        <f t="shared" si="1"/>
        <v>53</v>
      </c>
      <c r="F43" s="4">
        <f t="shared" si="4"/>
        <v>135.5</v>
      </c>
      <c r="G43" s="4">
        <f t="shared" si="5"/>
        <v>87.5</v>
      </c>
      <c r="H43" s="4">
        <f t="shared" si="6"/>
        <v>76.5</v>
      </c>
      <c r="I43" s="17">
        <f t="shared" si="2"/>
        <v>53</v>
      </c>
      <c r="J43" s="4">
        <f t="shared" si="7"/>
        <v>48</v>
      </c>
      <c r="K43" s="30">
        <f>IF(OR(A20="No",D43=0)," ",D43)</f>
        <v>72</v>
      </c>
      <c r="L43" s="30">
        <f>IF(OR(A23="No",E43=0)," ",E43)</f>
        <v>53</v>
      </c>
      <c r="M43" s="3" t="s">
        <v>19</v>
      </c>
    </row>
    <row r="44" spans="1:13">
      <c r="A44" s="3" t="s">
        <v>20</v>
      </c>
      <c r="B44" s="8">
        <f t="shared" si="8"/>
        <v>138</v>
      </c>
      <c r="C44" s="9">
        <f t="shared" si="9"/>
        <v>88</v>
      </c>
      <c r="D44" s="15">
        <f t="shared" si="10"/>
        <v>78</v>
      </c>
      <c r="E44" s="7">
        <f t="shared" si="1"/>
        <v>50</v>
      </c>
      <c r="F44" s="4">
        <f t="shared" si="4"/>
        <v>139</v>
      </c>
      <c r="G44" s="4">
        <f t="shared" si="5"/>
        <v>89</v>
      </c>
      <c r="H44" s="4">
        <f t="shared" si="6"/>
        <v>74.5</v>
      </c>
      <c r="I44" s="17">
        <f t="shared" si="2"/>
        <v>50</v>
      </c>
      <c r="J44" s="4">
        <f t="shared" si="7"/>
        <v>50</v>
      </c>
      <c r="K44" s="30">
        <f>IF(OR(A20="No",D44=0)," ",D44)</f>
        <v>78</v>
      </c>
      <c r="L44" s="30">
        <f>IF(OR(A23="No",E44=0)," ",E44)</f>
        <v>50</v>
      </c>
      <c r="M44" s="3" t="s">
        <v>20</v>
      </c>
    </row>
    <row r="45" spans="1:13">
      <c r="A45" s="3" t="s">
        <v>21</v>
      </c>
      <c r="B45" s="8">
        <f t="shared" si="8"/>
        <v>132</v>
      </c>
      <c r="C45" s="9">
        <f t="shared" si="9"/>
        <v>85</v>
      </c>
      <c r="D45" s="15">
        <f t="shared" si="10"/>
        <v>80</v>
      </c>
      <c r="E45" s="7">
        <f t="shared" si="1"/>
        <v>47</v>
      </c>
      <c r="F45" s="4">
        <f t="shared" si="4"/>
        <v>138.75</v>
      </c>
      <c r="G45" s="4">
        <f t="shared" si="5"/>
        <v>88.75</v>
      </c>
      <c r="H45" s="4">
        <f t="shared" si="6"/>
        <v>75</v>
      </c>
      <c r="I45" s="17">
        <f t="shared" si="2"/>
        <v>47</v>
      </c>
      <c r="J45" s="4">
        <f t="shared" si="7"/>
        <v>50</v>
      </c>
      <c r="K45" s="30">
        <f>IF(OR(A20="No",D45=0)," ",D45)</f>
        <v>80</v>
      </c>
      <c r="L45" s="30">
        <f>IF(OR(A23="No",E45=0)," ",E45)</f>
        <v>47</v>
      </c>
      <c r="M45" s="3" t="s">
        <v>21</v>
      </c>
    </row>
    <row r="46" spans="1:13">
      <c r="A46" s="3" t="s">
        <v>22</v>
      </c>
      <c r="B46" s="8">
        <f t="shared" si="8"/>
        <v>150</v>
      </c>
      <c r="C46" s="9">
        <f t="shared" si="9"/>
        <v>94</v>
      </c>
      <c r="D46" s="15">
        <f t="shared" si="10"/>
        <v>74</v>
      </c>
      <c r="E46" s="7">
        <f t="shared" si="1"/>
        <v>56</v>
      </c>
      <c r="F46" s="4">
        <f t="shared" si="4"/>
        <v>141.25</v>
      </c>
      <c r="G46" s="4">
        <f t="shared" si="5"/>
        <v>89.75</v>
      </c>
      <c r="H46" s="4">
        <f t="shared" si="6"/>
        <v>76</v>
      </c>
      <c r="I46" s="17">
        <f t="shared" si="2"/>
        <v>56</v>
      </c>
      <c r="J46" s="4">
        <f t="shared" si="7"/>
        <v>51.5</v>
      </c>
      <c r="K46" s="30">
        <f>IF(OR(A20="No",D46=0)," ",D46)</f>
        <v>74</v>
      </c>
      <c r="L46" s="30">
        <f>IF(OR(A23="No",E46=0)," ",E46)</f>
        <v>56</v>
      </c>
      <c r="M46" s="3" t="s">
        <v>22</v>
      </c>
    </row>
    <row r="47" spans="1:13">
      <c r="A47" s="3" t="s">
        <v>23</v>
      </c>
      <c r="B47" s="8">
        <f t="shared" si="8"/>
        <v>148</v>
      </c>
      <c r="C47" s="9">
        <f t="shared" si="9"/>
        <v>92</v>
      </c>
      <c r="D47" s="15">
        <f t="shared" si="10"/>
        <v>86</v>
      </c>
      <c r="E47" s="7">
        <f t="shared" si="1"/>
        <v>56</v>
      </c>
      <c r="F47" s="4">
        <f t="shared" si="4"/>
        <v>142</v>
      </c>
      <c r="G47" s="4">
        <f t="shared" si="5"/>
        <v>89.75</v>
      </c>
      <c r="H47" s="4">
        <f t="shared" si="6"/>
        <v>79.5</v>
      </c>
      <c r="I47" s="17">
        <f t="shared" si="2"/>
        <v>56</v>
      </c>
      <c r="J47" s="4">
        <f t="shared" si="7"/>
        <v>52.25</v>
      </c>
      <c r="K47" s="30">
        <f>IF(OR(A20="No",D47=0)," ",D47)</f>
        <v>86</v>
      </c>
      <c r="L47" s="30">
        <f>IF(OR(A23="No",E47=0)," ",E47)</f>
        <v>56</v>
      </c>
      <c r="M47" s="3" t="s">
        <v>23</v>
      </c>
    </row>
    <row r="48" spans="1:13">
      <c r="A48" s="3" t="s">
        <v>24</v>
      </c>
      <c r="B48" s="8">
        <f>IF(M6=0," ",M6)</f>
        <v>140</v>
      </c>
      <c r="C48" s="9">
        <f>IF(N6=0," ",N6)</f>
        <v>87</v>
      </c>
      <c r="D48" s="15">
        <f>IF(O6=0," ",O6)</f>
        <v>78</v>
      </c>
      <c r="E48" s="7">
        <f t="shared" si="1"/>
        <v>53</v>
      </c>
      <c r="F48" s="4">
        <f t="shared" si="4"/>
        <v>142.5</v>
      </c>
      <c r="G48" s="4">
        <f t="shared" si="5"/>
        <v>89.5</v>
      </c>
      <c r="H48" s="4">
        <f t="shared" si="6"/>
        <v>79.5</v>
      </c>
      <c r="I48" s="17">
        <f t="shared" si="2"/>
        <v>53</v>
      </c>
      <c r="J48" s="4">
        <f t="shared" si="7"/>
        <v>53</v>
      </c>
      <c r="K48" s="30">
        <f>IF(OR(A20="No",D48=0)," ",D48)</f>
        <v>78</v>
      </c>
      <c r="L48" s="30">
        <f>IF(OR(A23="No",E48=0)," ",E48)</f>
        <v>53</v>
      </c>
      <c r="M48" s="3" t="s">
        <v>24</v>
      </c>
    </row>
    <row r="49" spans="1:13">
      <c r="A49" s="3" t="s">
        <v>25</v>
      </c>
      <c r="B49" s="8">
        <f t="shared" ref="B49:B58" si="11">IF(M7=0," ",M7)</f>
        <v>138</v>
      </c>
      <c r="C49" s="9">
        <f t="shared" ref="C49:C58" si="12">IF(N7=0," ",N7)</f>
        <v>86</v>
      </c>
      <c r="D49" s="15">
        <f t="shared" ref="D49:D58" si="13">IF(O7=0," ",O7)</f>
        <v>70</v>
      </c>
      <c r="E49" s="7">
        <f t="shared" si="1"/>
        <v>52</v>
      </c>
      <c r="F49" s="4">
        <f t="shared" si="4"/>
        <v>144</v>
      </c>
      <c r="G49" s="4">
        <f t="shared" si="5"/>
        <v>89.75</v>
      </c>
      <c r="H49" s="4">
        <f t="shared" si="6"/>
        <v>77</v>
      </c>
      <c r="I49" s="17">
        <f t="shared" si="2"/>
        <v>52</v>
      </c>
      <c r="J49" s="4">
        <f t="shared" si="7"/>
        <v>54.25</v>
      </c>
      <c r="K49" s="30">
        <f>IF(OR(A20="No",D49=0)," ",D49)</f>
        <v>70</v>
      </c>
      <c r="L49" s="30">
        <f>IF(OR(A23="No",E49=0)," ",E49)</f>
        <v>52</v>
      </c>
      <c r="M49" s="3" t="s">
        <v>25</v>
      </c>
    </row>
    <row r="50" spans="1:13">
      <c r="A50" s="3" t="s">
        <v>26</v>
      </c>
      <c r="B50" s="8">
        <f t="shared" si="11"/>
        <v>135</v>
      </c>
      <c r="C50" s="9">
        <f t="shared" si="12"/>
        <v>84</v>
      </c>
      <c r="D50" s="15">
        <f t="shared" si="13"/>
        <v>72</v>
      </c>
      <c r="E50" s="7">
        <f t="shared" si="1"/>
        <v>51</v>
      </c>
      <c r="F50" s="4">
        <f t="shared" si="4"/>
        <v>140.25</v>
      </c>
      <c r="G50" s="4">
        <f t="shared" si="5"/>
        <v>87.25</v>
      </c>
      <c r="H50" s="4">
        <f t="shared" si="6"/>
        <v>76.5</v>
      </c>
      <c r="I50" s="17">
        <f t="shared" si="2"/>
        <v>51</v>
      </c>
      <c r="J50" s="4">
        <f t="shared" si="7"/>
        <v>53</v>
      </c>
      <c r="K50" s="30">
        <f>IF(OR(A20="No",D50=0)," ",D50)</f>
        <v>72</v>
      </c>
      <c r="L50" s="30">
        <f>IF(OR(A23="No",E50=0)," ",E50)</f>
        <v>51</v>
      </c>
      <c r="M50" s="3" t="s">
        <v>26</v>
      </c>
    </row>
    <row r="51" spans="1:13">
      <c r="A51" s="3" t="s">
        <v>27</v>
      </c>
      <c r="B51" s="8">
        <f t="shared" si="11"/>
        <v>134</v>
      </c>
      <c r="C51" s="9">
        <f t="shared" si="12"/>
        <v>84</v>
      </c>
      <c r="D51" s="15">
        <f t="shared" si="13"/>
        <v>78</v>
      </c>
      <c r="E51" s="7">
        <f t="shared" si="1"/>
        <v>50</v>
      </c>
      <c r="F51" s="4">
        <f t="shared" si="4"/>
        <v>136.75</v>
      </c>
      <c r="G51" s="4">
        <f t="shared" si="5"/>
        <v>85.25</v>
      </c>
      <c r="H51" s="4">
        <f t="shared" si="6"/>
        <v>74.5</v>
      </c>
      <c r="I51" s="17">
        <f t="shared" si="2"/>
        <v>50</v>
      </c>
      <c r="J51" s="4">
        <f t="shared" si="7"/>
        <v>51.5</v>
      </c>
      <c r="K51" s="30">
        <f>IF(OR(A20="No",D51=0)," ",D51)</f>
        <v>78</v>
      </c>
      <c r="L51" s="30">
        <f>IF(OR(A23="No",E51=0)," ",E51)</f>
        <v>50</v>
      </c>
      <c r="M51" s="3" t="s">
        <v>27</v>
      </c>
    </row>
    <row r="52" spans="1:13">
      <c r="A52" s="3" t="s">
        <v>28</v>
      </c>
      <c r="B52" s="8">
        <f t="shared" si="11"/>
        <v>130</v>
      </c>
      <c r="C52" s="9">
        <f t="shared" si="12"/>
        <v>82</v>
      </c>
      <c r="D52" s="15">
        <f t="shared" si="13"/>
        <v>80</v>
      </c>
      <c r="E52" s="7">
        <f t="shared" si="1"/>
        <v>48</v>
      </c>
      <c r="F52" s="4">
        <f t="shared" si="4"/>
        <v>134.25</v>
      </c>
      <c r="G52" s="4">
        <f t="shared" si="5"/>
        <v>84</v>
      </c>
      <c r="H52" s="4">
        <f t="shared" si="6"/>
        <v>75</v>
      </c>
      <c r="I52" s="17">
        <f t="shared" si="2"/>
        <v>48</v>
      </c>
      <c r="J52" s="4">
        <f t="shared" si="7"/>
        <v>50.25</v>
      </c>
      <c r="K52" s="30">
        <f>IF(OR(A20="No",D52=0)," ",D52)</f>
        <v>80</v>
      </c>
      <c r="L52" s="30">
        <f>IF(OR(A23="No",E52=0)," ",E52)</f>
        <v>48</v>
      </c>
      <c r="M52" s="3" t="s">
        <v>28</v>
      </c>
    </row>
    <row r="53" spans="1:13">
      <c r="A53" s="3" t="s">
        <v>29</v>
      </c>
      <c r="B53" s="8">
        <f t="shared" si="11"/>
        <v>120</v>
      </c>
      <c r="C53" s="9">
        <f t="shared" si="12"/>
        <v>80</v>
      </c>
      <c r="D53" s="15">
        <f t="shared" si="13"/>
        <v>74</v>
      </c>
      <c r="E53" s="7">
        <f t="shared" si="1"/>
        <v>40</v>
      </c>
      <c r="F53" s="4">
        <f t="shared" si="4"/>
        <v>129.75</v>
      </c>
      <c r="G53" s="4">
        <f t="shared" si="5"/>
        <v>82.5</v>
      </c>
      <c r="H53" s="4">
        <f t="shared" si="6"/>
        <v>76</v>
      </c>
      <c r="I53" s="17">
        <f t="shared" si="2"/>
        <v>40</v>
      </c>
      <c r="J53" s="4">
        <f t="shared" si="7"/>
        <v>47.25</v>
      </c>
      <c r="K53" s="30">
        <f>IF(OR(A20="No",D53=0)," ",D53)</f>
        <v>74</v>
      </c>
      <c r="L53" s="30">
        <f>IF(OR(A23="No",E53=0)," ",E53)</f>
        <v>40</v>
      </c>
      <c r="M53" s="3" t="s">
        <v>29</v>
      </c>
    </row>
    <row r="54" spans="1:13">
      <c r="A54" s="3" t="s">
        <v>30</v>
      </c>
      <c r="B54" s="8">
        <f t="shared" si="11"/>
        <v>118</v>
      </c>
      <c r="C54" s="9">
        <f t="shared" si="12"/>
        <v>78</v>
      </c>
      <c r="D54" s="15">
        <f t="shared" si="13"/>
        <v>86</v>
      </c>
      <c r="E54" s="7">
        <f t="shared" si="1"/>
        <v>40</v>
      </c>
      <c r="F54" s="4">
        <f t="shared" si="4"/>
        <v>125.5</v>
      </c>
      <c r="G54" s="4">
        <f t="shared" si="5"/>
        <v>81</v>
      </c>
      <c r="H54" s="4">
        <f t="shared" si="6"/>
        <v>79.5</v>
      </c>
      <c r="I54" s="17">
        <f t="shared" si="2"/>
        <v>40</v>
      </c>
      <c r="J54" s="4">
        <f t="shared" si="7"/>
        <v>44.5</v>
      </c>
      <c r="K54" s="30">
        <f>IF(OR(A20="No",D54=0)," ",D54)</f>
        <v>86</v>
      </c>
      <c r="L54" s="30">
        <f>IF(OR(A23="No",E54=0)," ",E54)</f>
        <v>40</v>
      </c>
      <c r="M54" s="3" t="s">
        <v>30</v>
      </c>
    </row>
    <row r="55" spans="1:13">
      <c r="A55" s="3" t="s">
        <v>31</v>
      </c>
      <c r="B55" s="8">
        <f t="shared" si="11"/>
        <v>118</v>
      </c>
      <c r="C55" s="9">
        <f t="shared" si="12"/>
        <v>78</v>
      </c>
      <c r="D55" s="15">
        <f t="shared" si="13"/>
        <v>78</v>
      </c>
      <c r="E55" s="7">
        <f t="shared" si="1"/>
        <v>40</v>
      </c>
      <c r="F55" s="4">
        <f t="shared" si="4"/>
        <v>121.5</v>
      </c>
      <c r="G55" s="4">
        <f t="shared" si="5"/>
        <v>79.5</v>
      </c>
      <c r="H55" s="4">
        <f t="shared" si="6"/>
        <v>79.5</v>
      </c>
      <c r="I55" s="17">
        <f t="shared" si="2"/>
        <v>40</v>
      </c>
      <c r="J55" s="4">
        <f t="shared" si="7"/>
        <v>42</v>
      </c>
      <c r="K55" s="30">
        <f>IF(OR(A20="No",D55=0)," ",D55)</f>
        <v>78</v>
      </c>
      <c r="L55" s="30">
        <f>IF(OR(A23="No",E55=0)," ",E55)</f>
        <v>40</v>
      </c>
      <c r="M55" s="3" t="s">
        <v>31</v>
      </c>
    </row>
    <row r="56" spans="1:13">
      <c r="A56" s="3" t="s">
        <v>32</v>
      </c>
      <c r="B56" s="8">
        <f t="shared" si="11"/>
        <v>120</v>
      </c>
      <c r="C56" s="9">
        <f t="shared" si="12"/>
        <v>80</v>
      </c>
      <c r="D56" s="15">
        <f t="shared" si="13"/>
        <v>70</v>
      </c>
      <c r="E56" s="7">
        <f t="shared" si="1"/>
        <v>40</v>
      </c>
      <c r="F56" s="4">
        <f t="shared" si="4"/>
        <v>119</v>
      </c>
      <c r="G56" s="4">
        <f t="shared" si="5"/>
        <v>79</v>
      </c>
      <c r="H56" s="4">
        <f t="shared" si="6"/>
        <v>77</v>
      </c>
      <c r="I56" s="17">
        <f t="shared" si="2"/>
        <v>40</v>
      </c>
      <c r="J56" s="4">
        <f t="shared" si="7"/>
        <v>40</v>
      </c>
      <c r="K56" s="30">
        <f>IF(OR(A20="No",D56=0)," ",D56)</f>
        <v>70</v>
      </c>
      <c r="L56" s="30">
        <f>IF(OR(A23="No",E56=0)," ",E56)</f>
        <v>40</v>
      </c>
      <c r="M56" s="3" t="s">
        <v>32</v>
      </c>
    </row>
    <row r="57" spans="1:13">
      <c r="A57" s="3" t="s">
        <v>33</v>
      </c>
      <c r="B57" s="8">
        <f t="shared" si="11"/>
        <v>122</v>
      </c>
      <c r="C57" s="9">
        <f t="shared" si="12"/>
        <v>82</v>
      </c>
      <c r="D57" s="15">
        <f t="shared" si="13"/>
        <v>72</v>
      </c>
      <c r="E57" s="7">
        <f t="shared" si="1"/>
        <v>40</v>
      </c>
      <c r="F57" s="4">
        <f t="shared" si="4"/>
        <v>119.5</v>
      </c>
      <c r="G57" s="4">
        <f t="shared" si="5"/>
        <v>79.5</v>
      </c>
      <c r="H57" s="4">
        <f t="shared" si="6"/>
        <v>76.5</v>
      </c>
      <c r="I57" s="17">
        <f t="shared" si="2"/>
        <v>40</v>
      </c>
      <c r="J57" s="4">
        <f t="shared" si="7"/>
        <v>40</v>
      </c>
      <c r="K57" s="30">
        <f>IF(OR(A20="No",D57=0)," ",D57)</f>
        <v>72</v>
      </c>
      <c r="L57" s="30">
        <f>IF(OR(A23="No",E57=0)," ",E57)</f>
        <v>40</v>
      </c>
      <c r="M57" s="3" t="s">
        <v>33</v>
      </c>
    </row>
    <row r="58" spans="1:13">
      <c r="A58" s="3" t="s">
        <v>34</v>
      </c>
      <c r="B58" s="8">
        <f t="shared" si="11"/>
        <v>124</v>
      </c>
      <c r="C58" s="9">
        <f t="shared" si="12"/>
        <v>83</v>
      </c>
      <c r="D58" s="15">
        <f t="shared" si="13"/>
        <v>78</v>
      </c>
      <c r="E58" s="7">
        <f t="shared" si="1"/>
        <v>41</v>
      </c>
      <c r="F58" s="4">
        <f t="shared" si="4"/>
        <v>121</v>
      </c>
      <c r="G58" s="4">
        <f t="shared" si="5"/>
        <v>80.75</v>
      </c>
      <c r="H58" s="4">
        <f t="shared" si="6"/>
        <v>74.5</v>
      </c>
      <c r="I58" s="17">
        <f t="shared" si="2"/>
        <v>41</v>
      </c>
      <c r="J58" s="4">
        <f t="shared" si="7"/>
        <v>40.25</v>
      </c>
      <c r="K58" s="30">
        <f>IF(OR(A20="No",D58=0)," ",D58)</f>
        <v>78</v>
      </c>
      <c r="L58" s="30">
        <f>IF(OR(A23="No",E58=0)," ",E58)</f>
        <v>41</v>
      </c>
      <c r="M58" s="3" t="s">
        <v>34</v>
      </c>
    </row>
    <row r="59" spans="1:13">
      <c r="A59" s="3"/>
      <c r="M59" s="3"/>
    </row>
    <row r="60" spans="1:13">
      <c r="A60" s="3"/>
      <c r="F60" s="5"/>
      <c r="M60" s="3"/>
    </row>
    <row r="61" spans="1:13">
      <c r="A61" s="3"/>
      <c r="F61" s="5"/>
      <c r="I61" s="12"/>
      <c r="M61" s="3"/>
    </row>
    <row r="62" spans="1:13">
      <c r="A62" s="3"/>
      <c r="M62" s="3"/>
    </row>
    <row r="63" spans="1:13">
      <c r="A63" s="3"/>
      <c r="M63" s="3"/>
    </row>
    <row r="64" spans="1:13" ht="18.75">
      <c r="A64" s="2" t="s">
        <v>51</v>
      </c>
      <c r="B64" s="18" t="s">
        <v>40</v>
      </c>
      <c r="C64" s="18" t="s">
        <v>40</v>
      </c>
      <c r="D64" s="18" t="s">
        <v>40</v>
      </c>
      <c r="M64" s="3"/>
    </row>
    <row r="65" spans="1:13" ht="18.75">
      <c r="A65" s="2" t="s">
        <v>52</v>
      </c>
      <c r="B65" s="18" t="s">
        <v>41</v>
      </c>
      <c r="C65" s="18" t="s">
        <v>41</v>
      </c>
      <c r="D65" s="18" t="s">
        <v>41</v>
      </c>
      <c r="J65" s="29" t="s">
        <v>53</v>
      </c>
      <c r="K65" s="29"/>
      <c r="L65" s="29"/>
      <c r="M65" s="3"/>
    </row>
    <row r="66" spans="1:13" ht="18.75">
      <c r="B66" s="18" t="s">
        <v>42</v>
      </c>
      <c r="C66" s="18" t="s">
        <v>42</v>
      </c>
      <c r="D66" s="18" t="s">
        <v>42</v>
      </c>
      <c r="J66" s="28" t="s">
        <v>54</v>
      </c>
      <c r="K66" s="28"/>
      <c r="L66" s="28"/>
      <c r="M66" s="3"/>
    </row>
    <row r="67" spans="1:13">
      <c r="A67" s="2" t="s">
        <v>3</v>
      </c>
      <c r="B67" s="19" t="s">
        <v>0</v>
      </c>
      <c r="C67" s="19" t="s">
        <v>1</v>
      </c>
      <c r="D67" s="19" t="s">
        <v>35</v>
      </c>
      <c r="M67" s="3"/>
    </row>
    <row r="68" spans="1:13">
      <c r="A68" s="3" t="s">
        <v>50</v>
      </c>
      <c r="B68" s="19"/>
      <c r="C68" s="19"/>
      <c r="D68" s="19"/>
      <c r="E68" s="7" t="str">
        <f>IF(B68=0," ",B68-C68)</f>
        <v xml:space="preserve"> </v>
      </c>
      <c r="M68" s="3"/>
    </row>
    <row r="69" spans="1:13">
      <c r="A69" s="3" t="s">
        <v>49</v>
      </c>
      <c r="B69" s="19"/>
      <c r="C69" s="19"/>
      <c r="D69" s="19"/>
      <c r="E69" s="7" t="str">
        <f>IF(B69=0," ",B69-C69)</f>
        <v xml:space="preserve"> </v>
      </c>
      <c r="M69" s="3"/>
    </row>
    <row r="70" spans="1:13">
      <c r="A70" s="3" t="s">
        <v>48</v>
      </c>
      <c r="B70" s="19"/>
      <c r="C70" s="19"/>
      <c r="D70" s="19"/>
      <c r="E70" s="7" t="str">
        <f>IF(B70=0," ",B70-C70)</f>
        <v xml:space="preserve"> </v>
      </c>
      <c r="M70" s="3"/>
    </row>
    <row r="71" spans="1:13">
      <c r="A71" s="3"/>
      <c r="M71" s="3"/>
    </row>
    <row r="72" spans="1:13">
      <c r="A72" s="3"/>
      <c r="M72" s="3"/>
    </row>
    <row r="73" spans="1:13">
      <c r="A73" s="3"/>
      <c r="M73" s="3"/>
    </row>
    <row r="74" spans="1:13">
      <c r="A74" s="3"/>
      <c r="M74" s="3"/>
    </row>
    <row r="75" spans="1:13">
      <c r="A75" s="3"/>
      <c r="M75" s="3"/>
    </row>
    <row r="76" spans="1:13">
      <c r="A76" s="3"/>
      <c r="M76" s="3"/>
    </row>
    <row r="77" spans="1:13">
      <c r="A77" s="3"/>
      <c r="M77" s="3"/>
    </row>
    <row r="78" spans="1:13">
      <c r="A78" s="3"/>
      <c r="M78" s="3"/>
    </row>
    <row r="79" spans="1:13">
      <c r="A79" s="3"/>
      <c r="M79" s="3"/>
    </row>
    <row r="80" spans="1:13">
      <c r="A80" s="3"/>
      <c r="M80" s="3"/>
    </row>
    <row r="81" spans="1:13">
      <c r="A81" s="3"/>
      <c r="M81" s="3"/>
    </row>
    <row r="82" spans="1:13">
      <c r="A82" s="3"/>
      <c r="M82" s="3"/>
    </row>
    <row r="83" spans="1:13">
      <c r="A83" s="3"/>
      <c r="M83" s="3"/>
    </row>
    <row r="84" spans="1:13">
      <c r="A84" s="3"/>
      <c r="M84" s="3"/>
    </row>
    <row r="85" spans="1:13">
      <c r="A85" s="3"/>
      <c r="M85" s="3"/>
    </row>
    <row r="86" spans="1:13">
      <c r="A86" s="3"/>
      <c r="M86" s="3"/>
    </row>
    <row r="87" spans="1:13">
      <c r="A87" s="3"/>
      <c r="M87" s="3"/>
    </row>
    <row r="88" spans="1:13">
      <c r="A88" s="3"/>
      <c r="M88" s="3"/>
    </row>
    <row r="89" spans="1:13">
      <c r="A89" s="3"/>
      <c r="M89" s="3"/>
    </row>
  </sheetData>
  <phoneticPr fontId="2" type="noConversion"/>
  <dataValidations count="1">
    <dataValidation type="list" allowBlank="1" showInputMessage="1" showErrorMessage="1" sqref="A20 A23">
      <formula1>$J$65:$J$66</formula1>
    </dataValidation>
  </dataValidations>
  <pageMargins left="0.7" right="0.7" top="0.5" bottom="0.5" header="0.3" footer="0.3"/>
  <pageSetup orientation="landscape" r:id="rId1"/>
  <ignoredErrors>
    <ignoredError sqref="A28:A58 M28:M58 L6:L16 G6:G15 B6:B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6</vt:i4>
      </vt:variant>
    </vt:vector>
  </HeadingPairs>
  <TitlesOfParts>
    <vt:vector size="7" baseType="lpstr">
      <vt:lpstr>BP Data Sheet</vt:lpstr>
      <vt:lpstr>Basic Graph in Color</vt:lpstr>
      <vt:lpstr>Basic Graph in Black and White</vt:lpstr>
      <vt:lpstr>Running AVG in Color</vt:lpstr>
      <vt:lpstr>Running AVG in BW</vt:lpstr>
      <vt:lpstr>Extras in Color</vt:lpstr>
      <vt:lpstr>Extras in BW</vt:lpstr>
    </vt:vector>
  </TitlesOfParts>
  <Company>IUP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Indiana University of Pennsylvania</dc:creator>
  <cp:lastModifiedBy>Indiana University of Pennsylvania</cp:lastModifiedBy>
  <cp:lastPrinted>2011-01-22T03:55:59Z</cp:lastPrinted>
  <dcterms:created xsi:type="dcterms:W3CDTF">2008-11-02T20:44:44Z</dcterms:created>
  <dcterms:modified xsi:type="dcterms:W3CDTF">2012-11-25T16:58:10Z</dcterms:modified>
</cp:coreProperties>
</file>